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行程" sheetId="1" r:id="rId1"/>
    <sheet name="行程list" sheetId="2" r:id="rId2"/>
    <sheet name="吃" sheetId="3" r:id="rId3"/>
    <sheet name="行+玩" sheetId="4" r:id="rId4"/>
    <sheet name="其他" sheetId="5" r:id="rId5"/>
  </sheets>
  <definedNames/>
  <calcPr fullCalcOnLoad="1"/>
</workbook>
</file>

<file path=xl/sharedStrings.xml><?xml version="1.0" encoding="utf-8"?>
<sst xmlns="http://schemas.openxmlformats.org/spreadsheetml/2006/main" count="425" uniqueCount="333">
  <si>
    <t>桃園機場</t>
  </si>
  <si>
    <t>→</t>
  </si>
  <si>
    <t>起床</t>
  </si>
  <si>
    <t>步行回華國酒店睡覺</t>
  </si>
  <si>
    <t>百樂潮州酒家(地雷不要去)</t>
  </si>
  <si>
    <t>遊維多利亞港+吃(台灣yahoo賣票代訂餐) 訂晚上8點那班 可看燈光秀</t>
  </si>
  <si>
    <t>BLOG  http://janebeauty1030.pixnet.net/blog/post/89811955</t>
  </si>
  <si>
    <t>半島酒店英式下午茶</t>
  </si>
  <si>
    <t>香港餐廳搜尋(有圖 好用)</t>
  </si>
  <si>
    <t>店名</t>
  </si>
  <si>
    <t>地鐵</t>
  </si>
  <si>
    <t>地址</t>
  </si>
  <si>
    <t>時間</t>
  </si>
  <si>
    <t>推薦</t>
  </si>
  <si>
    <t>坤記煲仔飯</t>
  </si>
  <si>
    <t>上環</t>
  </si>
  <si>
    <t>香港西環皇后大道西263號和益大廈地下1號舖 (桂香街舊舖側)</t>
  </si>
  <si>
    <t>11:00~24:30 (周日18:00)</t>
  </si>
  <si>
    <t>避風塘炒蟹和炒蝦.煲仔飯</t>
  </si>
  <si>
    <t>生記粥品專家</t>
  </si>
  <si>
    <t>香港上環畢街7-9號地下</t>
  </si>
  <si>
    <t>06:30~21:00(周日及三節休)</t>
  </si>
  <si>
    <t>中環</t>
  </si>
  <si>
    <t>蓮香樓</t>
  </si>
  <si>
    <t>中環威靈頓街160-164號</t>
  </si>
  <si>
    <t>燒鵝</t>
  </si>
  <si>
    <t>麥奀雲吞麵世家</t>
  </si>
  <si>
    <t>雲吞麵</t>
  </si>
  <si>
    <t>泰昌餅店</t>
  </si>
  <si>
    <t>檀島咖啡店</t>
  </si>
  <si>
    <t>九記牛腩(周日休)</t>
  </si>
  <si>
    <t>中環歌賦街21號地下</t>
  </si>
  <si>
    <t>12：30 - 19：15,20:30-23:30</t>
  </si>
  <si>
    <t>上湯淨牛腩</t>
  </si>
  <si>
    <t>滿記甜品</t>
  </si>
  <si>
    <t>尖沙咀</t>
  </si>
  <si>
    <t>尖沙咀海港城第三層3001-DF號舖</t>
  </si>
  <si>
    <t>甜品.</t>
  </si>
  <si>
    <t>蘭芳園</t>
  </si>
  <si>
    <t>翠華餐廳</t>
  </si>
  <si>
    <t>尖沙咀加拿芬道2號地下及閣樓</t>
  </si>
  <si>
    <t>脆嘩奶油豬.文昌雞.XO醬海蝦球撈麵.豬軟骨系列</t>
  </si>
  <si>
    <t>利強北角雞蛋仔</t>
  </si>
  <si>
    <t>Jenny's Bakery</t>
  </si>
  <si>
    <t>彌敦道36-44號CKE重慶站2樓203號室</t>
  </si>
  <si>
    <t>餅乾</t>
  </si>
  <si>
    <t>博多一風堂</t>
  </si>
  <si>
    <t>尖沙咀廣東道30號新港中心210號</t>
  </si>
  <si>
    <t>11:00~23:00</t>
  </si>
  <si>
    <t>拉麵</t>
  </si>
  <si>
    <t>廣東茶居</t>
  </si>
  <si>
    <t>尖沙咀廣東道17號海港城港威商場3樓3303號鋪</t>
  </si>
  <si>
    <t>港點</t>
  </si>
  <si>
    <t>澳門茶餐廳</t>
  </si>
  <si>
    <t>尖沙咀樂道25號地下</t>
  </si>
  <si>
    <t>避風塘興記</t>
  </si>
  <si>
    <t>尖沙咀彌敦道180號寶華商業大廈1樓</t>
  </si>
  <si>
    <t>澳洲牛奶公司</t>
  </si>
  <si>
    <t>佐敦</t>
  </si>
  <si>
    <t>發記甜品</t>
  </si>
  <si>
    <t>旺角</t>
  </si>
  <si>
    <t>楊枝甘露</t>
  </si>
  <si>
    <t>鼓油街27號地下女人街口</t>
  </si>
  <si>
    <t>富記粥品</t>
  </si>
  <si>
    <t>旺角花園街104-106號(D2出口)</t>
  </si>
  <si>
    <t>07:30 - 23:30</t>
  </si>
  <si>
    <t>叉燒燒鵝雙拼.及第粥,燒鵝粥</t>
  </si>
  <si>
    <t>潮樓</t>
  </si>
  <si>
    <t>旺角彌敦道610號荷里活商業中心2樓</t>
  </si>
  <si>
    <t>09:00~24:00(周一~周五16:00前結帳超便宜!!!)</t>
  </si>
  <si>
    <t>添好運</t>
  </si>
  <si>
    <t>廣華街2-20號翠園大樓2期地下8號舖</t>
  </si>
  <si>
    <t>10:00~20:00</t>
  </si>
  <si>
    <t>叉燒包,蝦餃.腸粉.蘿蔔糕.燒賣</t>
  </si>
  <si>
    <t>興記煲仔飯</t>
  </si>
  <si>
    <t>油麻地</t>
  </si>
  <si>
    <t>新記車仔麵</t>
  </si>
  <si>
    <t>銅鑼灣</t>
  </si>
  <si>
    <t>銅鑼灣登龍街49 號地下B舖</t>
  </si>
  <si>
    <t>12:00-23:30</t>
  </si>
  <si>
    <t>辣豬紅.五香牛腩.魚皮.公仔麵</t>
  </si>
  <si>
    <t>避風塘炒蟹,瀨尿蝦</t>
  </si>
  <si>
    <t>喜記避風塘炒辣蟹</t>
  </si>
  <si>
    <t>(地鐵C)香港灣仔謝斐道379-389號地下1-4鋪</t>
  </si>
  <si>
    <t>何洪記 粥麵專家</t>
  </si>
  <si>
    <t>香港銅鑼灣霎東街2號</t>
  </si>
  <si>
    <t>恭和堂</t>
  </si>
  <si>
    <t>龜苓膏.涼茶</t>
  </si>
  <si>
    <t>豆腐豆花</t>
  </si>
  <si>
    <t>大良八記</t>
  </si>
  <si>
    <t>佐敦白加士街43號地下</t>
  </si>
  <si>
    <t>利強記 北角雞蛋仔</t>
  </si>
  <si>
    <t>鏞記燒鵝</t>
  </si>
  <si>
    <t>義順牛奶公司(早餐)</t>
  </si>
  <si>
    <t>彌敦道513</t>
  </si>
  <si>
    <t>八達通卡(類似悠遊卡)押金HK$50，須預先儲值。(香港機場快線可以購買)</t>
  </si>
  <si>
    <t>昂平360纜車(一定要在台灣買搭乘兌換卷，不然在香港排隊買票要等很久)</t>
  </si>
  <si>
    <t>小巴網站(客運)</t>
  </si>
  <si>
    <t>天星小輪官方網站</t>
  </si>
  <si>
    <t>機場快線 預辦登機(預掛行李)</t>
  </si>
  <si>
    <t>做得很好的行程表 5天四夜</t>
  </si>
  <si>
    <t>行程參考</t>
  </si>
  <si>
    <t>便宜的套票</t>
  </si>
  <si>
    <t>http://www.wretch.cc/blog/candicecity/26881427</t>
  </si>
  <si>
    <t>superme 3G網卡(HKD28圓/天)</t>
  </si>
  <si>
    <t>one2free 3G SIM卡，無限上網，智慧型手機用，HK$28/天。</t>
  </si>
  <si>
    <t>http://www.wretch.cc/blog/yu110626/8940194</t>
  </si>
  <si>
    <t>九龍尖沙咀彌敦道178號地面 (佐敦店)</t>
  </si>
  <si>
    <t>中環</t>
  </si>
  <si>
    <t>深水埗北河街118號地下</t>
  </si>
  <si>
    <t>公和荳品廠</t>
  </si>
  <si>
    <t>深水埗</t>
  </si>
  <si>
    <t>http://blog.yam.com/venuslin0113/article/9432325</t>
  </si>
  <si>
    <t>東方文華酒店英式下午茶</t>
  </si>
  <si>
    <t>http://blog.yam.com/venuslin0113/article/48598260</t>
  </si>
  <si>
    <t>陳記魚蛋</t>
  </si>
  <si>
    <t>香港深水埗欽洲街114號</t>
  </si>
  <si>
    <t>http://blog.yam.com/venuslin0113/article/30989788</t>
  </si>
  <si>
    <t>http://www.openrice.com/restaurant/sr2.htm?shopid=15198</t>
  </si>
  <si>
    <t>皇后大道中15號</t>
  </si>
  <si>
    <t>糖朝</t>
  </si>
  <si>
    <t>http://blog.yam.com/venuslin0113/article/9371216</t>
  </si>
  <si>
    <t>http://www.openrice.com/restaurant/sr2.htm?shopid=3717</t>
  </si>
  <si>
    <t xml:space="preserve">Starbucks </t>
  </si>
  <si>
    <t>中環</t>
  </si>
  <si>
    <t>香港中環都爹利街13號</t>
  </si>
  <si>
    <t>http://blog.yam.com/venuslin0113/article/36966666</t>
  </si>
  <si>
    <t>小巴官方</t>
  </si>
  <si>
    <t>http://www.td.gov.hk/tc/transport_in_hong_kong/public_transport/minibuses/green/gmb_online_guide/index.html</t>
  </si>
  <si>
    <t>九巴 巴士</t>
  </si>
  <si>
    <t>http://www.kmb.hk/tc/services/search.html,route#</t>
  </si>
  <si>
    <t>http://ivan1215.pixnet.net/blog/post/28410421</t>
  </si>
  <si>
    <t>知名品牌 MOUSSY:H&amp;M:ZARA:</t>
  </si>
  <si>
    <t>泰昌餅家</t>
  </si>
  <si>
    <t>尖沙咀</t>
  </si>
  <si>
    <t>http://www.openrice.com/restaurant/sr2.htm?shopid=2310</t>
  </si>
  <si>
    <t>日期</t>
  </si>
  <si>
    <t>序</t>
  </si>
  <si>
    <t>尖沙咀</t>
  </si>
  <si>
    <t>奇華餅家</t>
  </si>
  <si>
    <t>尖沙咀</t>
  </si>
  <si>
    <t>0730-2200</t>
  </si>
  <si>
    <t>英記茶莊</t>
  </si>
  <si>
    <t>1100-2130</t>
  </si>
  <si>
    <t>1300-0100</t>
  </si>
  <si>
    <t>0830-2145</t>
  </si>
  <si>
    <t>http://www.openrice.com/restaurant/sr2.htm?shopid=11337</t>
  </si>
  <si>
    <t>0630-2400</t>
  </si>
  <si>
    <t>菠蘿油、菠蘿包、蛋撻、熱奶茶、奶茶</t>
  </si>
  <si>
    <t>http://www.openrice.com/restaurant/sr2.htm?shopid=11293</t>
  </si>
  <si>
    <t>0800-2300</t>
  </si>
  <si>
    <t>白糖糕、芝麻糕、紅豆糕、砵仔糕、馬蹄糕</t>
  </si>
  <si>
    <t>http://www.openrice.com/restaurant/sr2.htm?a=1&amp;shopid=10918&amp;region=0</t>
  </si>
  <si>
    <t>煎西多士</t>
  </si>
  <si>
    <t>深水埗</t>
  </si>
  <si>
    <t>公和荳品廠</t>
  </si>
  <si>
    <t>0700-2100</t>
  </si>
  <si>
    <t>豆腐花、煎釀豆腐、豆卜、豆漿、熱豆腐花</t>
  </si>
  <si>
    <t>http://www.openrice.com/restaurant/sr2.htm?shopid=1754</t>
  </si>
  <si>
    <t>太子</t>
  </si>
  <si>
    <t>http://www.openrice.com/restaurant/sr2.htm?shopid=13622</t>
  </si>
  <si>
    <t>1100-2300</t>
  </si>
  <si>
    <t>雞蛋仔、格仔餅</t>
  </si>
  <si>
    <t>http://www.openrice.com/restaurant/sr2.htm?shopid=47387</t>
  </si>
  <si>
    <t>1000-2300</t>
  </si>
  <si>
    <t>豆腐花</t>
  </si>
  <si>
    <t>合桃曲奇、朱古力豆果仁曲奇、腰果曲奇、榛子曲奇</t>
  </si>
  <si>
    <t>http://www.openrice.com/restaurant/sr2.htm?shopid=35687</t>
  </si>
  <si>
    <t>http://www.openrice.com/restaurant/sr2.htm?shopid=36278</t>
  </si>
  <si>
    <t>1000-1900</t>
  </si>
  <si>
    <t>蛋撻</t>
  </si>
  <si>
    <t>0830-2100</t>
  </si>
  <si>
    <t>鄧海滿記</t>
  </si>
  <si>
    <t>上環</t>
  </si>
  <si>
    <t>永樂街175號</t>
  </si>
  <si>
    <t>0800-1730</t>
  </si>
  <si>
    <t>http://www.tang1968.com/default.htm</t>
  </si>
  <si>
    <t>高跟鞋</t>
  </si>
  <si>
    <t>CHOCOLATE RAIN</t>
  </si>
  <si>
    <t>中環</t>
  </si>
  <si>
    <t>1300-2300</t>
  </si>
  <si>
    <t>飾品，包包</t>
  </si>
  <si>
    <t>http://www.google.com/url?sa=t&amp;rct=j&amp;q=&amp;esrc=s&amp;source=web&amp;cd=2&amp;cad=rja&amp;ved=0CCsQFjAB&amp;url=http%3A%2F%2Fgeniussdhit.pixnet.net%2Fblog%2Fpost%2F28442130-%25E8%2598%2591%25E8%258F%2587%25E9%25A0%25AD%25E5%25A5%25B3%25E7%2594%259F%25E5%2589%25B5%25E4%25BD%259C%25E6%2589%258B%25E5%25B7%25A5%25E5%259D%258A~chocolate-rain&amp;ei=Tl9IUKzVHIbwmAWYpoCYCA&amp;usg=AFQjCNHmhG9DvZ-E8N6KdQzlNrzbwxD9sw&amp;sig2=s-5w4Rph6lWxqPmeQHWCCQ</t>
  </si>
  <si>
    <t>爽身粉</t>
  </si>
  <si>
    <t>坤記糕餅專家</t>
  </si>
  <si>
    <t>金華冰廳</t>
  </si>
  <si>
    <t>腸粉皇</t>
  </si>
  <si>
    <t>1100-2330</t>
  </si>
  <si>
    <t>1030-2300</t>
  </si>
  <si>
    <r>
      <t>豬仔飽</t>
    </r>
    <r>
      <rPr>
        <sz val="8"/>
        <color indexed="8"/>
        <rFont val="Arial"/>
        <family val="2"/>
      </rPr>
      <t>.</t>
    </r>
    <r>
      <rPr>
        <sz val="8"/>
        <color indexed="8"/>
        <rFont val="新細明體"/>
        <family val="1"/>
      </rPr>
      <t>豬扒飽</t>
    </r>
    <r>
      <rPr>
        <sz val="8"/>
        <color indexed="8"/>
        <rFont val="Arial"/>
        <family val="2"/>
      </rPr>
      <t>.</t>
    </r>
    <r>
      <rPr>
        <sz val="8"/>
        <color indexed="8"/>
        <rFont val="新細明體"/>
        <family val="1"/>
      </rPr>
      <t>絲襪奶茶</t>
    </r>
    <r>
      <rPr>
        <sz val="8"/>
        <color indexed="8"/>
        <rFont val="Arial"/>
        <family val="2"/>
      </rPr>
      <t>(</t>
    </r>
    <r>
      <rPr>
        <sz val="8"/>
        <color indexed="8"/>
        <rFont val="新細明體"/>
        <family val="1"/>
      </rPr>
      <t>少甜</t>
    </r>
    <r>
      <rPr>
        <sz val="8"/>
        <color indexed="8"/>
        <rFont val="Arial"/>
        <family val="2"/>
      </rPr>
      <t>).</t>
    </r>
    <r>
      <rPr>
        <sz val="8"/>
        <color indexed="8"/>
        <rFont val="新細明體"/>
        <family val="1"/>
      </rPr>
      <t>蔥油雞扒撈丁</t>
    </r>
  </si>
  <si>
    <r>
      <t>美都餐廳</t>
    </r>
    <r>
      <rPr>
        <sz val="8"/>
        <color indexed="8"/>
        <rFont val="Arial"/>
        <family val="2"/>
      </rPr>
      <t>(</t>
    </r>
    <r>
      <rPr>
        <sz val="8"/>
        <color indexed="8"/>
        <rFont val="細明體"/>
        <family val="3"/>
      </rPr>
      <t>芬</t>
    </r>
    <r>
      <rPr>
        <sz val="8"/>
        <color indexed="8"/>
        <rFont val="Arial"/>
        <family val="2"/>
      </rPr>
      <t>)</t>
    </r>
  </si>
  <si>
    <r>
      <t>麻油地廟街</t>
    </r>
    <r>
      <rPr>
        <sz val="8"/>
        <color indexed="8"/>
        <rFont val="Arial"/>
        <family val="2"/>
      </rPr>
      <t>63</t>
    </r>
    <r>
      <rPr>
        <sz val="8"/>
        <color indexed="8"/>
        <rFont val="細明體"/>
        <family val="3"/>
      </rPr>
      <t>號，油麻地站</t>
    </r>
    <r>
      <rPr>
        <sz val="8"/>
        <color indexed="8"/>
        <rFont val="Arial"/>
        <family val="2"/>
      </rPr>
      <t>C</t>
    </r>
    <r>
      <rPr>
        <sz val="8"/>
        <color indexed="8"/>
        <rFont val="細明體"/>
        <family val="3"/>
      </rPr>
      <t>出口</t>
    </r>
    <r>
      <rPr>
        <sz val="8"/>
        <color indexed="8"/>
        <rFont val="Arial"/>
        <family val="2"/>
      </rPr>
      <t>,</t>
    </r>
    <r>
      <rPr>
        <sz val="8"/>
        <color indexed="8"/>
        <rFont val="細明體"/>
        <family val="3"/>
      </rPr>
      <t>向右走</t>
    </r>
    <r>
      <rPr>
        <sz val="8"/>
        <color indexed="8"/>
        <rFont val="Arial"/>
        <family val="2"/>
      </rPr>
      <t>,</t>
    </r>
    <r>
      <rPr>
        <sz val="8"/>
        <color indexed="8"/>
        <rFont val="細明體"/>
        <family val="3"/>
      </rPr>
      <t>第二個路口右轉</t>
    </r>
  </si>
  <si>
    <r>
      <t>深水埗福華街</t>
    </r>
    <r>
      <rPr>
        <sz val="8"/>
        <rFont val="Arial"/>
        <family val="2"/>
      </rPr>
      <t>115-117</t>
    </r>
    <r>
      <rPr>
        <sz val="8"/>
        <rFont val="細明體"/>
        <family val="3"/>
      </rPr>
      <t>號北河商場地下</t>
    </r>
    <r>
      <rPr>
        <sz val="8"/>
        <rFont val="Arial"/>
        <family val="2"/>
      </rPr>
      <t>10</t>
    </r>
    <r>
      <rPr>
        <sz val="8"/>
        <rFont val="細明體"/>
        <family val="3"/>
      </rPr>
      <t>號</t>
    </r>
  </si>
  <si>
    <r>
      <t>深水埗北河街</t>
    </r>
    <r>
      <rPr>
        <sz val="8"/>
        <rFont val="Arial"/>
        <family val="2"/>
      </rPr>
      <t>118</t>
    </r>
    <r>
      <rPr>
        <sz val="8"/>
        <rFont val="細明體"/>
        <family val="3"/>
      </rPr>
      <t>號地下</t>
    </r>
  </si>
  <si>
    <r>
      <t>太子弼街</t>
    </r>
    <r>
      <rPr>
        <sz val="8"/>
        <rFont val="Arial"/>
        <family val="2"/>
      </rPr>
      <t>47</t>
    </r>
    <r>
      <rPr>
        <sz val="8"/>
        <rFont val="細明體"/>
        <family val="3"/>
      </rPr>
      <t>號地下</t>
    </r>
  </si>
  <si>
    <r>
      <t>尖沙咀彌敦道</t>
    </r>
    <r>
      <rPr>
        <sz val="8"/>
        <color indexed="8"/>
        <rFont val="Arial"/>
        <family val="2"/>
      </rPr>
      <t>178</t>
    </r>
    <r>
      <rPr>
        <sz val="8"/>
        <color indexed="8"/>
        <rFont val="新細明體"/>
        <family val="1"/>
      </rPr>
      <t>號地下</t>
    </r>
  </si>
  <si>
    <r>
      <t>尖沙咀港鐵尖沙咀站</t>
    </r>
    <r>
      <rPr>
        <sz val="8"/>
        <color indexed="8"/>
        <rFont val="Arial"/>
        <family val="2"/>
      </rPr>
      <t>TST10</t>
    </r>
    <r>
      <rPr>
        <sz val="8"/>
        <color indexed="8"/>
        <rFont val="細明體"/>
        <family val="3"/>
      </rPr>
      <t>號舖</t>
    </r>
  </si>
  <si>
    <r>
      <t>尖沙咀廣東道</t>
    </r>
    <r>
      <rPr>
        <sz val="8"/>
        <rFont val="Arial"/>
        <family val="2"/>
      </rPr>
      <t>100</t>
    </r>
    <r>
      <rPr>
        <sz val="8"/>
        <rFont val="細明體"/>
        <family val="3"/>
      </rPr>
      <t>號</t>
    </r>
  </si>
  <si>
    <r>
      <t>尖沙咀金馬倫道</t>
    </r>
    <r>
      <rPr>
        <sz val="8"/>
        <color indexed="8"/>
        <rFont val="Arial"/>
        <family val="2"/>
      </rPr>
      <t>21</t>
    </r>
    <r>
      <rPr>
        <sz val="8"/>
        <color indexed="8"/>
        <rFont val="細明體"/>
        <family val="3"/>
      </rPr>
      <t>號地下</t>
    </r>
    <r>
      <rPr>
        <sz val="8"/>
        <color indexed="8"/>
        <rFont val="Arial"/>
        <family val="2"/>
      </rPr>
      <t>D</t>
    </r>
    <r>
      <rPr>
        <sz val="8"/>
        <color indexed="8"/>
        <rFont val="細明體"/>
        <family val="3"/>
      </rPr>
      <t>舖</t>
    </r>
  </si>
  <si>
    <r>
      <t>Jenny Bakery</t>
    </r>
    <r>
      <rPr>
        <sz val="8"/>
        <color indexed="8"/>
        <rFont val="新細明體"/>
        <family val="1"/>
      </rPr>
      <t>珍妮曲奇餅</t>
    </r>
    <r>
      <rPr>
        <sz val="8"/>
        <color indexed="8"/>
        <rFont val="Arial"/>
        <family val="2"/>
      </rPr>
      <t>(</t>
    </r>
    <r>
      <rPr>
        <sz val="8"/>
        <color indexed="8"/>
        <rFont val="新細明體"/>
        <family val="1"/>
      </rPr>
      <t>芬</t>
    </r>
    <r>
      <rPr>
        <sz val="8"/>
        <color indexed="8"/>
        <rFont val="Arial"/>
        <family val="2"/>
      </rPr>
      <t>)</t>
    </r>
  </si>
  <si>
    <r>
      <t>尖沙咀彌敦道</t>
    </r>
    <r>
      <rPr>
        <sz val="8"/>
        <color indexed="8"/>
        <rFont val="Arial"/>
        <family val="2"/>
      </rPr>
      <t>36-44</t>
    </r>
    <r>
      <rPr>
        <sz val="8"/>
        <color indexed="8"/>
        <rFont val="細明體"/>
        <family val="3"/>
      </rPr>
      <t>號</t>
    </r>
    <r>
      <rPr>
        <sz val="8"/>
        <color indexed="8"/>
        <rFont val="Arial"/>
        <family val="2"/>
      </rPr>
      <t>CKE</t>
    </r>
    <r>
      <rPr>
        <sz val="8"/>
        <color indexed="8"/>
        <rFont val="細明體"/>
        <family val="3"/>
      </rPr>
      <t>重慶站</t>
    </r>
    <r>
      <rPr>
        <sz val="8"/>
        <color indexed="8"/>
        <rFont val="Arial"/>
        <family val="2"/>
      </rPr>
      <t>2</t>
    </r>
    <r>
      <rPr>
        <sz val="8"/>
        <color indexed="8"/>
        <rFont val="細明體"/>
        <family val="3"/>
      </rPr>
      <t>樓</t>
    </r>
    <r>
      <rPr>
        <sz val="8"/>
        <color indexed="8"/>
        <rFont val="Arial"/>
        <family val="2"/>
      </rPr>
      <t>203</t>
    </r>
    <r>
      <rPr>
        <sz val="8"/>
        <color indexed="8"/>
        <rFont val="細明體"/>
        <family val="3"/>
      </rPr>
      <t>號</t>
    </r>
  </si>
  <si>
    <r>
      <t>尖沙咀彌敦道</t>
    </r>
    <r>
      <rPr>
        <sz val="8"/>
        <color indexed="8"/>
        <rFont val="Arial"/>
        <family val="2"/>
      </rPr>
      <t>36-44</t>
    </r>
    <r>
      <rPr>
        <sz val="8"/>
        <color indexed="8"/>
        <rFont val="新細明體"/>
        <family val="1"/>
      </rPr>
      <t>號重慶大廈活坊地庫</t>
    </r>
    <r>
      <rPr>
        <sz val="8"/>
        <color indexed="8"/>
        <rFont val="Arial"/>
        <family val="2"/>
      </rPr>
      <t>26</t>
    </r>
    <r>
      <rPr>
        <sz val="8"/>
        <color indexed="8"/>
        <rFont val="新細明體"/>
        <family val="1"/>
      </rPr>
      <t>號舖</t>
    </r>
    <r>
      <rPr>
        <sz val="8"/>
        <color indexed="8"/>
        <rFont val="Arial"/>
        <family val="2"/>
      </rPr>
      <t>(</t>
    </r>
    <r>
      <rPr>
        <sz val="8"/>
        <color indexed="8"/>
        <rFont val="新細明體"/>
        <family val="1"/>
      </rPr>
      <t>重慶大廈隔壁棟</t>
    </r>
    <r>
      <rPr>
        <sz val="8"/>
        <color indexed="8"/>
        <rFont val="Arial"/>
        <family val="2"/>
      </rPr>
      <t>)</t>
    </r>
  </si>
  <si>
    <r>
      <t>佐敦白加士街</t>
    </r>
    <r>
      <rPr>
        <sz val="8"/>
        <color indexed="8"/>
        <rFont val="Arial"/>
        <family val="2"/>
      </rPr>
      <t>47-49</t>
    </r>
    <r>
      <rPr>
        <sz val="8"/>
        <color indexed="8"/>
        <rFont val="新細明體"/>
        <family val="1"/>
      </rPr>
      <t>號地</t>
    </r>
  </si>
  <si>
    <r>
      <t>威靈頓街</t>
    </r>
    <r>
      <rPr>
        <sz val="8"/>
        <color indexed="8"/>
        <rFont val="Arial"/>
        <family val="2"/>
      </rPr>
      <t>32</t>
    </r>
    <r>
      <rPr>
        <sz val="8"/>
        <color indexed="8"/>
        <rFont val="新細明體"/>
        <family val="1"/>
      </rPr>
      <t>號</t>
    </r>
  </si>
  <si>
    <r>
      <t>中環擺花街</t>
    </r>
    <r>
      <rPr>
        <sz val="8"/>
        <color indexed="8"/>
        <rFont val="Arial"/>
        <family val="2"/>
      </rPr>
      <t>35</t>
    </r>
    <r>
      <rPr>
        <sz val="8"/>
        <color indexed="8"/>
        <rFont val="新細明體"/>
        <family val="1"/>
      </rPr>
      <t>號地下</t>
    </r>
  </si>
  <si>
    <t>軒尼詩道176</t>
  </si>
  <si>
    <t>http://www.openrice.com/restaurant/sr2.htm?shopid=1318</t>
  </si>
  <si>
    <t>灣仔</t>
  </si>
  <si>
    <r>
      <t>灣仔克街</t>
    </r>
    <r>
      <rPr>
        <sz val="8"/>
        <rFont val="Arial"/>
        <family val="2"/>
      </rPr>
      <t>7-11</t>
    </r>
    <r>
      <rPr>
        <sz val="8"/>
        <rFont val="細明體"/>
        <family val="3"/>
      </rPr>
      <t>號</t>
    </r>
  </si>
  <si>
    <t>0800-2000</t>
  </si>
  <si>
    <t>0600-0000</t>
  </si>
  <si>
    <t>北角渣華道64號地下</t>
  </si>
  <si>
    <t>http://www.openrice.com/restaurant/sr2.htm?shopid=11125</t>
  </si>
  <si>
    <t>http://www.openrice.com/restaurant/sr2.htm?shopid=3722</t>
  </si>
  <si>
    <r>
      <t>露台餐廳</t>
    </r>
    <r>
      <rPr>
        <sz val="8"/>
        <color indexed="8"/>
        <rFont val="Arial"/>
        <family val="2"/>
      </rPr>
      <t xml:space="preserve"> The Verandah</t>
    </r>
  </si>
  <si>
    <r>
      <t>淺水灣淺水灣道</t>
    </r>
    <r>
      <rPr>
        <sz val="8"/>
        <color indexed="8"/>
        <rFont val="Arial"/>
        <family val="2"/>
      </rPr>
      <t>109</t>
    </r>
    <r>
      <rPr>
        <sz val="8"/>
        <color indexed="8"/>
        <rFont val="細明體"/>
        <family val="3"/>
      </rPr>
      <t>號</t>
    </r>
  </si>
  <si>
    <t>1200-1430 1500-1730 </t>
  </si>
  <si>
    <t>上海么鳳</t>
  </si>
  <si>
    <t>話梅</t>
  </si>
  <si>
    <t>http://www.openrice.com/restaurant/sr2.htm?shopid=21265</t>
  </si>
  <si>
    <t>銅鑼灣</t>
  </si>
  <si>
    <t>1100-2200</t>
  </si>
  <si>
    <t>0900-2000</t>
  </si>
  <si>
    <t>有利腐乳王</t>
  </si>
  <si>
    <t>德成號蛋捲</t>
  </si>
  <si>
    <t>淺水灣</t>
  </si>
  <si>
    <t>豆腐乳</t>
  </si>
  <si>
    <r>
      <t>凍鴛鴦</t>
    </r>
    <r>
      <rPr>
        <sz val="8"/>
        <color indexed="8"/>
        <rFont val="Arial"/>
        <family val="2"/>
      </rPr>
      <t>.</t>
    </r>
    <r>
      <rPr>
        <sz val="8"/>
        <color indexed="8"/>
        <rFont val="新細明體"/>
        <family val="1"/>
      </rPr>
      <t>蛋撻</t>
    </r>
  </si>
  <si>
    <r>
      <t>銅鑼灣波斯富街</t>
    </r>
    <r>
      <rPr>
        <sz val="8"/>
        <color indexed="8"/>
        <rFont val="Arial"/>
        <family val="2"/>
      </rPr>
      <t xml:space="preserve"> 92 </t>
    </r>
    <r>
      <rPr>
        <sz val="8"/>
        <color indexed="8"/>
        <rFont val="細明體"/>
        <family val="3"/>
      </rPr>
      <t>號</t>
    </r>
  </si>
  <si>
    <t>1000-2100</t>
  </si>
  <si>
    <t>星光大道</t>
  </si>
  <si>
    <t>天星小輪</t>
  </si>
  <si>
    <t>置地廣場</t>
  </si>
  <si>
    <t>0700-2300</t>
  </si>
  <si>
    <t>http://goo.gl/LiLhI</t>
  </si>
  <si>
    <t>http://goo.gl/3beQN</t>
  </si>
  <si>
    <t>One2free</t>
  </si>
  <si>
    <t>HKD98</t>
  </si>
  <si>
    <t>接機大廳樓上(7F)的1010Center</t>
  </si>
  <si>
    <t>八達通</t>
  </si>
  <si>
    <t>機場快線的服務貴台就可以買</t>
  </si>
  <si>
    <t>機場</t>
  </si>
  <si>
    <t>3 Shop</t>
  </si>
  <si>
    <r>
      <t>大嶼山香港國際機場一號客運大樓離境大堂</t>
    </r>
    <r>
      <rPr>
        <sz val="8"/>
        <color indexed="8"/>
        <rFont val="Arial"/>
        <family val="2"/>
      </rPr>
      <t>(</t>
    </r>
    <r>
      <rPr>
        <sz val="8"/>
        <color indexed="8"/>
        <rFont val="細明體"/>
        <family val="3"/>
      </rPr>
      <t>第七層</t>
    </r>
    <r>
      <rPr>
        <sz val="8"/>
        <color indexed="8"/>
        <rFont val="Arial"/>
        <family val="2"/>
      </rPr>
      <t>)7T038</t>
    </r>
    <r>
      <rPr>
        <sz val="8"/>
        <color indexed="8"/>
        <rFont val="細明體"/>
        <family val="3"/>
      </rPr>
      <t>號舖</t>
    </r>
  </si>
  <si>
    <r>
      <t>HKD100</t>
    </r>
    <r>
      <rPr>
        <sz val="8"/>
        <color indexed="8"/>
        <rFont val="新細明體"/>
        <family val="1"/>
      </rPr>
      <t>送</t>
    </r>
    <r>
      <rPr>
        <sz val="8"/>
        <color indexed="8"/>
        <rFont val="Arial"/>
        <family val="2"/>
      </rPr>
      <t>50</t>
    </r>
    <r>
      <rPr>
        <sz val="8"/>
        <color indexed="8"/>
        <rFont val="新細明體"/>
        <family val="1"/>
      </rPr>
      <t>儲值</t>
    </r>
  </si>
  <si>
    <r>
      <t>SEGA=mini-sim</t>
    </r>
    <r>
      <rPr>
        <sz val="8"/>
        <rFont val="細明體"/>
        <family val="3"/>
      </rPr>
      <t>，</t>
    </r>
    <r>
      <rPr>
        <sz val="8"/>
        <rFont val="Arial"/>
        <family val="2"/>
      </rPr>
      <t>SASA=Micro-sim</t>
    </r>
  </si>
  <si>
    <r>
      <t>海港城商場</t>
    </r>
    <r>
      <rPr>
        <sz val="8"/>
        <color indexed="8"/>
        <rFont val="Arial"/>
        <family val="2"/>
      </rPr>
      <t>(H&amp;M</t>
    </r>
    <r>
      <rPr>
        <sz val="8"/>
        <color indexed="8"/>
        <rFont val="新細明體"/>
        <family val="1"/>
      </rPr>
      <t>血拼</t>
    </r>
  </si>
  <si>
    <t>Starbucks</t>
  </si>
  <si>
    <t>日期</t>
  </si>
  <si>
    <t>序</t>
  </si>
  <si>
    <t>購買物品清單</t>
  </si>
  <si>
    <t>參考網址</t>
  </si>
  <si>
    <t>北角</t>
  </si>
  <si>
    <t>0930-1900</t>
  </si>
  <si>
    <t>蛋捲</t>
  </si>
  <si>
    <r>
      <t>油麻地廟街</t>
    </r>
    <r>
      <rPr>
        <sz val="8"/>
        <color indexed="8"/>
        <rFont val="Arial"/>
        <family val="2"/>
      </rPr>
      <t>14,15, 19, 21</t>
    </r>
    <r>
      <rPr>
        <sz val="8"/>
        <color indexed="8"/>
        <rFont val="細明體"/>
        <family val="3"/>
      </rPr>
      <t>號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細明體"/>
        <family val="3"/>
      </rPr>
      <t>及鴉打街</t>
    </r>
    <r>
      <rPr>
        <sz val="8"/>
        <color indexed="8"/>
        <rFont val="Arial"/>
        <family val="2"/>
      </rPr>
      <t>48</t>
    </r>
    <r>
      <rPr>
        <sz val="8"/>
        <color indexed="8"/>
        <rFont val="細明體"/>
        <family val="3"/>
      </rPr>
      <t>號</t>
    </r>
  </si>
  <si>
    <r>
      <t>煲仔飯</t>
    </r>
    <r>
      <rPr>
        <sz val="8"/>
        <color indexed="8"/>
        <rFont val="Arial"/>
        <family val="2"/>
      </rPr>
      <t>.</t>
    </r>
    <r>
      <rPr>
        <sz val="8"/>
        <color indexed="8"/>
        <rFont val="新細明體"/>
        <family val="1"/>
      </rPr>
      <t>蠔餅</t>
    </r>
  </si>
  <si>
    <t>H&amp;M</t>
  </si>
  <si>
    <t>荔枝紅茶3包+英姿茶1包+千日紅開花茶3包</t>
  </si>
  <si>
    <t>4Mix(S)*2 / 8Mix(S)*2</t>
  </si>
  <si>
    <t>豆腐乳*1</t>
  </si>
  <si>
    <t>買小包</t>
  </si>
  <si>
    <t>可不用買</t>
  </si>
  <si>
    <r>
      <t>RABEANCO</t>
    </r>
  </si>
  <si>
    <t>CHAT CHAT</t>
  </si>
  <si>
    <r>
      <rPr>
        <sz val="8"/>
        <color indexed="8"/>
        <rFont val="細明體"/>
        <family val="3"/>
      </rPr>
      <t>山頂廣場</t>
    </r>
    <r>
      <rPr>
        <sz val="8"/>
        <color indexed="8"/>
        <rFont val="Arial"/>
        <family val="2"/>
      </rPr>
      <t>1</t>
    </r>
    <r>
      <rPr>
        <sz val="8"/>
        <color indexed="8"/>
        <rFont val="細明體"/>
        <family val="3"/>
      </rPr>
      <t>樓</t>
    </r>
    <r>
      <rPr>
        <sz val="8"/>
        <color indexed="8"/>
        <rFont val="Arial"/>
        <family val="2"/>
      </rPr>
      <t>10</t>
    </r>
    <r>
      <rPr>
        <sz val="8"/>
        <color indexed="8"/>
        <rFont val="細明體"/>
        <family val="3"/>
      </rPr>
      <t>號鋪</t>
    </r>
  </si>
  <si>
    <t>雙妹嚜</t>
  </si>
  <si>
    <t>爽身粉*2/護手霜*3</t>
  </si>
  <si>
    <t>原味S*3+牛油S*1+椰汁S*1</t>
  </si>
  <si>
    <t>陳皮梅*6(含公司3包)</t>
  </si>
  <si>
    <t>皮蛋酥*2</t>
  </si>
  <si>
    <t>貴婦話梅*1</t>
  </si>
  <si>
    <r>
      <rPr>
        <sz val="8"/>
        <rFont val="細明體"/>
        <family val="3"/>
      </rPr>
      <t>朗豪坊地下</t>
    </r>
    <r>
      <rPr>
        <sz val="8"/>
        <rFont val="Arial"/>
        <family val="2"/>
      </rPr>
      <t>1</t>
    </r>
    <r>
      <rPr>
        <sz val="8"/>
        <rFont val="細明體"/>
        <family val="3"/>
      </rPr>
      <t>樓</t>
    </r>
    <r>
      <rPr>
        <sz val="8"/>
        <rFont val="Arial"/>
        <family val="2"/>
      </rPr>
      <t>B1-17</t>
    </r>
    <r>
      <rPr>
        <sz val="8"/>
        <rFont val="細明體"/>
        <family val="3"/>
      </rPr>
      <t>號舖</t>
    </r>
  </si>
  <si>
    <t>旺角</t>
  </si>
  <si>
    <r>
      <rPr>
        <sz val="8"/>
        <rFont val="細明體"/>
        <family val="3"/>
      </rPr>
      <t>朗豪坊</t>
    </r>
    <r>
      <rPr>
        <sz val="8"/>
        <rFont val="Arial"/>
        <family val="2"/>
      </rPr>
      <t>B1-25</t>
    </r>
    <r>
      <rPr>
        <sz val="8"/>
        <rFont val="細明體"/>
        <family val="3"/>
      </rPr>
      <t>號舖</t>
    </r>
  </si>
  <si>
    <t>旺角廣華街2-20號翠園大樓二期1樓8號舖</t>
  </si>
  <si>
    <t>1000-2200</t>
  </si>
  <si>
    <t>黃沙豬膶腸粉.芝士蝦卷.陳皮牛肉球</t>
  </si>
  <si>
    <t>添好運點心專門店(米其林1星)</t>
  </si>
  <si>
    <t>尖沙咀廣東道2號A</t>
  </si>
  <si>
    <t>前水警總部,可感受舊香港的氣息,有精品店.展覽館可逛</t>
  </si>
  <si>
    <t>備</t>
  </si>
  <si>
    <t>東薈城名店倉</t>
  </si>
  <si>
    <r>
      <t>Day1 (9/12</t>
    </r>
    <r>
      <rPr>
        <b/>
        <sz val="8"/>
        <color indexed="12"/>
        <rFont val="SimSun-ExtB"/>
        <family val="3"/>
      </rPr>
      <t>週三</t>
    </r>
    <r>
      <rPr>
        <b/>
        <sz val="8"/>
        <color indexed="12"/>
        <rFont val="Arial"/>
        <family val="2"/>
      </rPr>
      <t>)</t>
    </r>
  </si>
  <si>
    <r>
      <t>香港機場</t>
    </r>
    <r>
      <rPr>
        <sz val="8"/>
        <rFont val="Arial"/>
        <family val="2"/>
      </rPr>
      <t>(0845</t>
    </r>
    <r>
      <rPr>
        <sz val="8"/>
        <rFont val="SimSun-ExtB"/>
        <family val="3"/>
      </rPr>
      <t>抵達</t>
    </r>
    <r>
      <rPr>
        <sz val="8"/>
        <rFont val="Arial"/>
        <family val="2"/>
      </rPr>
      <t>)</t>
    </r>
  </si>
  <si>
    <r>
      <t>買八達通與</t>
    </r>
    <r>
      <rPr>
        <sz val="8"/>
        <rFont val="Arial"/>
        <family val="2"/>
      </rPr>
      <t>One2free 3G</t>
    </r>
    <r>
      <rPr>
        <sz val="8"/>
        <rFont val="SimSun-ExtB"/>
        <family val="3"/>
      </rPr>
      <t>網卡</t>
    </r>
  </si>
  <si>
    <r>
      <t>搭機場快線至九龍站，再搭</t>
    </r>
    <r>
      <rPr>
        <sz val="8"/>
        <rFont val="Arial"/>
        <family val="2"/>
      </rPr>
      <t>K4</t>
    </r>
    <r>
      <rPr>
        <sz val="8"/>
        <rFont val="SimSun-ExtB"/>
        <family val="3"/>
      </rPr>
      <t>機場快線穿梭巴士到百樂酒店下車</t>
    </r>
  </si>
  <si>
    <t>英記茶莊</t>
  </si>
  <si>
    <t>華國酒店寄行李</t>
  </si>
  <si>
    <r>
      <t>旺角朗豪坊，旺角</t>
    </r>
    <r>
      <rPr>
        <sz val="8"/>
        <rFont val="Arial"/>
        <family val="2"/>
      </rPr>
      <t>C3</t>
    </r>
    <r>
      <rPr>
        <sz val="8"/>
        <rFont val="SimSun-ExtB"/>
        <family val="3"/>
      </rPr>
      <t>出口。</t>
    </r>
  </si>
  <si>
    <t>利強記北角雞蛋仔</t>
  </si>
  <si>
    <r>
      <t>奇華餅家</t>
    </r>
    <r>
      <rPr>
        <sz val="8"/>
        <rFont val="Arial"/>
        <family val="2"/>
      </rPr>
      <t>0730-2200</t>
    </r>
  </si>
  <si>
    <r>
      <t>華國酒店</t>
    </r>
    <r>
      <rPr>
        <sz val="8"/>
        <rFont val="Arial"/>
        <family val="2"/>
      </rPr>
      <t>Checkin+</t>
    </r>
    <r>
      <rPr>
        <sz val="8"/>
        <rFont val="SimSun-ExtB"/>
        <family val="3"/>
      </rPr>
      <t>休息一下</t>
    </r>
  </si>
  <si>
    <r>
      <t>走路海防道，海港城商場</t>
    </r>
    <r>
      <rPr>
        <sz val="8"/>
        <rFont val="Arial"/>
        <family val="2"/>
      </rPr>
      <t>(H&amp;M</t>
    </r>
    <r>
      <rPr>
        <sz val="8"/>
        <rFont val="SimSun-ExtB"/>
        <family val="3"/>
      </rPr>
      <t>血拼</t>
    </r>
    <r>
      <rPr>
        <sz val="8"/>
        <rFont val="Arial"/>
        <family val="2"/>
      </rPr>
      <t xml:space="preserve"> 1000-2100)</t>
    </r>
  </si>
  <si>
    <t>糖朝</t>
  </si>
  <si>
    <t>華國酒店休息一下</t>
  </si>
  <si>
    <r>
      <t>JennyBakery</t>
    </r>
    <r>
      <rPr>
        <sz val="8"/>
        <rFont val="SimSun-ExtB"/>
        <family val="3"/>
      </rPr>
      <t>珍妮曲奇餅舖</t>
    </r>
  </si>
  <si>
    <r>
      <t>蘭芳園晚餐</t>
    </r>
    <r>
      <rPr>
        <sz val="8"/>
        <rFont val="Arial"/>
        <family val="2"/>
      </rPr>
      <t>(1000-2200)</t>
    </r>
  </si>
  <si>
    <r>
      <t>星光大道</t>
    </r>
    <r>
      <rPr>
        <sz val="8"/>
        <rFont val="Arial"/>
        <family val="2"/>
      </rPr>
      <t>20:00</t>
    </r>
    <r>
      <rPr>
        <sz val="8"/>
        <rFont val="SimSun-ExtB"/>
        <family val="3"/>
      </rPr>
      <t>燈光秀</t>
    </r>
  </si>
  <si>
    <t>搭天星小輪來回</t>
  </si>
  <si>
    <r>
      <t>Day2(9/13</t>
    </r>
    <r>
      <rPr>
        <b/>
        <sz val="8"/>
        <color indexed="12"/>
        <rFont val="SimSun-ExtB"/>
        <family val="3"/>
      </rPr>
      <t>週四</t>
    </r>
    <r>
      <rPr>
        <b/>
        <sz val="8"/>
        <color indexed="12"/>
        <rFont val="Arial"/>
        <family val="2"/>
      </rPr>
      <t>)</t>
    </r>
  </si>
  <si>
    <r>
      <t>起床</t>
    </r>
    <r>
      <rPr>
        <sz val="8"/>
        <rFont val="Arial"/>
        <family val="2"/>
      </rPr>
      <t>0800</t>
    </r>
    <r>
      <rPr>
        <sz val="8"/>
        <rFont val="SimSun-ExtB"/>
        <family val="3"/>
      </rPr>
      <t>，</t>
    </r>
    <r>
      <rPr>
        <sz val="8"/>
        <rFont val="Arial"/>
        <family val="2"/>
      </rPr>
      <t>0900</t>
    </r>
    <r>
      <rPr>
        <sz val="8"/>
        <rFont val="SimSun-ExtB"/>
        <family val="3"/>
      </rPr>
      <t>出門</t>
    </r>
  </si>
  <si>
    <r>
      <t>MTR</t>
    </r>
    <r>
      <rPr>
        <sz val="8"/>
        <rFont val="SimSun-ExtB"/>
        <family val="3"/>
      </rPr>
      <t>佐敦</t>
    </r>
    <r>
      <rPr>
        <sz val="8"/>
        <rFont val="Arial"/>
        <family val="2"/>
      </rPr>
      <t>C2</t>
    </r>
    <r>
      <rPr>
        <sz val="8"/>
        <rFont val="SimSun-ExtB"/>
        <family val="3"/>
      </rPr>
      <t>出口，澳洲牛奶公司早餐</t>
    </r>
  </si>
  <si>
    <r>
      <t>MTR</t>
    </r>
    <r>
      <rPr>
        <sz val="8"/>
        <rFont val="SimSun-ExtB"/>
        <family val="3"/>
      </rPr>
      <t>上環站</t>
    </r>
    <r>
      <rPr>
        <sz val="8"/>
        <rFont val="Arial"/>
        <family val="2"/>
      </rPr>
      <t>A2</t>
    </r>
    <r>
      <rPr>
        <sz val="8"/>
        <rFont val="SimSun-ExtB"/>
        <family val="3"/>
      </rPr>
      <t>出口，鄧海滿記買蜜餞</t>
    </r>
  </si>
  <si>
    <r>
      <t>MTR</t>
    </r>
    <r>
      <rPr>
        <sz val="8"/>
        <rFont val="SimSun-ExtB"/>
        <family val="3"/>
      </rPr>
      <t>中環站</t>
    </r>
    <r>
      <rPr>
        <sz val="8"/>
        <rFont val="Arial"/>
        <family val="2"/>
      </rPr>
      <t>G</t>
    </r>
    <r>
      <rPr>
        <sz val="8"/>
        <rFont val="SimSun-ExtB"/>
        <family val="3"/>
      </rPr>
      <t>出口，置地廣場</t>
    </r>
  </si>
  <si>
    <t>高跟鞋</t>
  </si>
  <si>
    <t>有香港味的星巴克</t>
  </si>
  <si>
    <t>鏞記酒家午餐吃燒鵝</t>
  </si>
  <si>
    <r>
      <t>CHOCOLATE RAIN</t>
    </r>
    <r>
      <rPr>
        <sz val="8"/>
        <rFont val="SimSun-ExtB"/>
        <family val="3"/>
      </rPr>
      <t>，買東西</t>
    </r>
  </si>
  <si>
    <r>
      <t>中環站</t>
    </r>
    <r>
      <rPr>
        <sz val="8"/>
        <rFont val="Arial"/>
        <family val="2"/>
      </rPr>
      <t>J2</t>
    </r>
    <r>
      <rPr>
        <sz val="8"/>
        <rFont val="SimSun-ExtB"/>
        <family val="3"/>
      </rPr>
      <t>出口，太平山纜車</t>
    </r>
  </si>
  <si>
    <r>
      <t>凌霄閣</t>
    </r>
    <r>
      <rPr>
        <sz val="8"/>
        <rFont val="Arial"/>
        <family val="2"/>
      </rPr>
      <t>(</t>
    </r>
    <r>
      <rPr>
        <sz val="8"/>
        <rFont val="SimSun-ExtB"/>
        <family val="3"/>
      </rPr>
      <t>夜景</t>
    </r>
    <r>
      <rPr>
        <sz val="8"/>
        <rFont val="Arial"/>
        <family val="2"/>
      </rPr>
      <t>)+</t>
    </r>
    <r>
      <rPr>
        <sz val="8"/>
        <rFont val="SimSun-ExtB"/>
        <family val="3"/>
      </rPr>
      <t>山頂廣場</t>
    </r>
    <r>
      <rPr>
        <sz val="8"/>
        <rFont val="Arial"/>
        <family val="2"/>
      </rPr>
      <t>1</t>
    </r>
    <r>
      <rPr>
        <sz val="8"/>
        <rFont val="SimSun-ExtB"/>
        <family val="3"/>
      </rPr>
      <t>樓</t>
    </r>
    <r>
      <rPr>
        <sz val="8"/>
        <rFont val="Arial"/>
        <family val="2"/>
      </rPr>
      <t>10</t>
    </r>
    <r>
      <rPr>
        <sz val="8"/>
        <rFont val="SimSun-ExtB"/>
        <family val="3"/>
      </rPr>
      <t>號鋪買爽身粉</t>
    </r>
    <r>
      <rPr>
        <sz val="8"/>
        <rFont val="Arial"/>
        <family val="2"/>
      </rPr>
      <t xml:space="preserve"> (</t>
    </r>
    <r>
      <rPr>
        <sz val="8"/>
        <rFont val="SimSun-ExtB"/>
        <family val="3"/>
      </rPr>
      <t>特</t>
    </r>
    <r>
      <rPr>
        <sz val="8"/>
        <rFont val="Arial"/>
        <family val="2"/>
      </rPr>
      <t>03)</t>
    </r>
  </si>
  <si>
    <r>
      <t>先用晚餐</t>
    </r>
    <r>
      <rPr>
        <sz val="8"/>
        <rFont val="Arial"/>
        <family val="2"/>
      </rPr>
      <t>(</t>
    </r>
    <r>
      <rPr>
        <sz val="8"/>
        <rFont val="SimSun-ExtB"/>
        <family val="3"/>
      </rPr>
      <t>翠華餐廳，</t>
    </r>
    <r>
      <rPr>
        <sz val="8"/>
        <rFont val="Arial"/>
        <family val="2"/>
      </rPr>
      <t>NewYorkFries</t>
    </r>
    <r>
      <rPr>
        <sz val="8"/>
        <rFont val="SimSun-ExtB"/>
        <family val="3"/>
      </rPr>
      <t>，香港地</t>
    </r>
    <r>
      <rPr>
        <sz val="8"/>
        <rFont val="Arial"/>
        <family val="2"/>
      </rPr>
      <t>)</t>
    </r>
  </si>
  <si>
    <r>
      <t>金鐘站</t>
    </r>
    <r>
      <rPr>
        <sz val="8"/>
        <rFont val="Arial"/>
        <family val="2"/>
      </rPr>
      <t>&gt;</t>
    </r>
    <r>
      <rPr>
        <sz val="8"/>
        <rFont val="SimSun-ExtB"/>
        <family val="3"/>
      </rPr>
      <t>尖沙咀</t>
    </r>
    <r>
      <rPr>
        <sz val="8"/>
        <rFont val="Arial"/>
        <family val="2"/>
      </rPr>
      <t>B2</t>
    </r>
    <r>
      <rPr>
        <sz val="8"/>
        <rFont val="SimSun-ExtB"/>
        <family val="3"/>
      </rPr>
      <t>出口</t>
    </r>
    <r>
      <rPr>
        <sz val="8"/>
        <rFont val="Arial"/>
        <family val="2"/>
      </rPr>
      <t>(</t>
    </r>
    <r>
      <rPr>
        <sz val="8"/>
        <rFont val="SimSun-ExtB"/>
        <family val="3"/>
      </rPr>
      <t>翠華餐廳</t>
    </r>
    <r>
      <rPr>
        <sz val="8"/>
        <rFont val="Arial"/>
        <family val="2"/>
      </rPr>
      <t>OR</t>
    </r>
    <r>
      <rPr>
        <sz val="8"/>
        <rFont val="SimSun-ExtB"/>
        <family val="3"/>
      </rPr>
      <t>澳門茶餐廳消夜</t>
    </r>
    <r>
      <rPr>
        <sz val="8"/>
        <rFont val="Arial"/>
        <family val="2"/>
      </rPr>
      <t>)</t>
    </r>
  </si>
  <si>
    <r>
      <t>Day3(9/14</t>
    </r>
    <r>
      <rPr>
        <b/>
        <sz val="8"/>
        <color indexed="12"/>
        <rFont val="SimSun-ExtB"/>
        <family val="3"/>
      </rPr>
      <t>週五</t>
    </r>
    <r>
      <rPr>
        <b/>
        <sz val="8"/>
        <color indexed="12"/>
        <rFont val="Arial"/>
        <family val="2"/>
      </rPr>
      <t>)</t>
    </r>
  </si>
  <si>
    <r>
      <t>MTR</t>
    </r>
    <r>
      <rPr>
        <sz val="8"/>
        <rFont val="SimSun-ExtB"/>
        <family val="3"/>
      </rPr>
      <t>灣仔</t>
    </r>
    <r>
      <rPr>
        <sz val="8"/>
        <rFont val="Arial"/>
        <family val="2"/>
      </rPr>
      <t>A4</t>
    </r>
    <r>
      <rPr>
        <sz val="8"/>
        <rFont val="SimSun-ExtB"/>
        <family val="3"/>
      </rPr>
      <t>出口，檀島咖啡餅店，早餐</t>
    </r>
  </si>
  <si>
    <t>腸粉皇</t>
  </si>
  <si>
    <r>
      <t>MTR</t>
    </r>
    <r>
      <rPr>
        <sz val="8"/>
        <rFont val="SimSun-ExtB"/>
        <family val="3"/>
      </rPr>
      <t>北角站</t>
    </r>
    <r>
      <rPr>
        <sz val="8"/>
        <rFont val="Arial"/>
        <family val="2"/>
      </rPr>
      <t>A3</t>
    </r>
    <r>
      <rPr>
        <sz val="8"/>
        <rFont val="SimSun-ExtB"/>
        <family val="3"/>
      </rPr>
      <t>出口，德成號蛋卷</t>
    </r>
    <r>
      <rPr>
        <sz val="8"/>
        <rFont val="Arial"/>
        <family val="2"/>
      </rPr>
      <t>(</t>
    </r>
    <r>
      <rPr>
        <sz val="8"/>
        <rFont val="SimSun-ExtB"/>
        <family val="3"/>
      </rPr>
      <t>要先打電話問問或預約</t>
    </r>
    <r>
      <rPr>
        <sz val="8"/>
        <rFont val="Arial"/>
        <family val="2"/>
      </rPr>
      <t>)</t>
    </r>
  </si>
  <si>
    <r>
      <t>MTR</t>
    </r>
    <r>
      <rPr>
        <sz val="8"/>
        <rFont val="SimSun-ExtB"/>
        <family val="3"/>
      </rPr>
      <t>柴灣站</t>
    </r>
    <r>
      <rPr>
        <sz val="8"/>
        <rFont val="Arial"/>
        <family val="2"/>
      </rPr>
      <t>C</t>
    </r>
    <r>
      <rPr>
        <sz val="8"/>
        <rFont val="SimSun-ExtB"/>
        <family val="3"/>
      </rPr>
      <t>出口找綠巴士</t>
    </r>
    <r>
      <rPr>
        <sz val="8"/>
        <rFont val="Arial"/>
        <family val="2"/>
      </rPr>
      <t>16A</t>
    </r>
    <r>
      <rPr>
        <sz val="8"/>
        <rFont val="SimSun-ExtB"/>
        <family val="3"/>
      </rPr>
      <t>赤柱村下車逛赤柱市場</t>
    </r>
  </si>
  <si>
    <r>
      <t>赤柱市集搭小綠巴士</t>
    </r>
    <r>
      <rPr>
        <sz val="8"/>
        <rFont val="Arial"/>
        <family val="2"/>
      </rPr>
      <t>40</t>
    </r>
    <r>
      <rPr>
        <sz val="8"/>
        <rFont val="SimSun-ExtB"/>
        <family val="3"/>
      </rPr>
      <t>至淺水灣道，露臺餐廳吃午餐</t>
    </r>
  </si>
  <si>
    <r>
      <t>至淺水灣泳灘站牌搭</t>
    </r>
    <r>
      <rPr>
        <sz val="8"/>
        <rFont val="Arial"/>
        <family val="2"/>
      </rPr>
      <t>40</t>
    </r>
    <r>
      <rPr>
        <sz val="8"/>
        <rFont val="SimSun-ExtB"/>
        <family val="3"/>
      </rPr>
      <t>路小巴到</t>
    </r>
    <r>
      <rPr>
        <sz val="8"/>
        <rFont val="Arial"/>
        <family val="2"/>
      </rPr>
      <t>MTR</t>
    </r>
    <r>
      <rPr>
        <sz val="8"/>
        <rFont val="SimSun-ExtB"/>
        <family val="3"/>
      </rPr>
      <t>銅鑼灣站</t>
    </r>
  </si>
  <si>
    <r>
      <t>京華中心</t>
    </r>
    <r>
      <rPr>
        <sz val="8"/>
        <color indexed="8"/>
        <rFont val="Arial"/>
        <family val="2"/>
      </rPr>
      <t xml:space="preserve"> Forever21</t>
    </r>
    <r>
      <rPr>
        <sz val="8"/>
        <color indexed="8"/>
        <rFont val="SimSun-ExtB"/>
        <family val="3"/>
      </rPr>
      <t>旗艦店</t>
    </r>
    <r>
      <rPr>
        <sz val="8"/>
        <color indexed="8"/>
        <rFont val="Arial"/>
        <family val="2"/>
      </rPr>
      <t>(</t>
    </r>
    <r>
      <rPr>
        <sz val="8"/>
        <color indexed="8"/>
        <rFont val="SimSun-ExtB"/>
        <family val="3"/>
      </rPr>
      <t>芬</t>
    </r>
    <r>
      <rPr>
        <sz val="8"/>
        <color indexed="8"/>
        <rFont val="Arial"/>
        <family val="2"/>
      </rPr>
      <t>)</t>
    </r>
  </si>
  <si>
    <t>上海么鳳</t>
  </si>
  <si>
    <t>有利腐乳王</t>
  </si>
  <si>
    <r>
      <t>興記菜館</t>
    </r>
    <r>
      <rPr>
        <sz val="8"/>
        <rFont val="Arial"/>
        <family val="2"/>
      </rPr>
      <t>(</t>
    </r>
    <r>
      <rPr>
        <sz val="8"/>
        <rFont val="SimSun-ExtB"/>
        <family val="3"/>
      </rPr>
      <t>煲仔飯</t>
    </r>
    <r>
      <rPr>
        <sz val="8"/>
        <rFont val="Arial"/>
        <family val="2"/>
      </rPr>
      <t>)</t>
    </r>
  </si>
  <si>
    <r>
      <t>Day4(9/15</t>
    </r>
    <r>
      <rPr>
        <b/>
        <sz val="8"/>
        <color indexed="12"/>
        <rFont val="SimSun-ExtB"/>
        <family val="3"/>
      </rPr>
      <t>週六</t>
    </r>
    <r>
      <rPr>
        <b/>
        <sz val="8"/>
        <color indexed="12"/>
        <rFont val="Arial"/>
        <family val="2"/>
      </rPr>
      <t>)</t>
    </r>
  </si>
  <si>
    <r>
      <t>尖沙咀</t>
    </r>
    <r>
      <rPr>
        <sz val="8"/>
        <rFont val="Arial"/>
        <family val="2"/>
      </rPr>
      <t>&gt;</t>
    </r>
    <r>
      <rPr>
        <sz val="8"/>
        <rFont val="SimSun-ExtB"/>
        <family val="3"/>
      </rPr>
      <t>在旺角或油麻地轉往觀塘線在黃大仙站下車，黃大仙廟</t>
    </r>
  </si>
  <si>
    <t>港澳義順牛奶公司</t>
  </si>
  <si>
    <r>
      <t>MTR</t>
    </r>
    <r>
      <rPr>
        <sz val="8"/>
        <rFont val="SimSun-ExtB"/>
        <family val="3"/>
      </rPr>
      <t>深水埗，坤記糕餅專家</t>
    </r>
    <r>
      <rPr>
        <sz val="8"/>
        <rFont val="Arial"/>
        <family val="2"/>
      </rPr>
      <t>(</t>
    </r>
    <r>
      <rPr>
        <sz val="8"/>
        <rFont val="SimSun-ExtB"/>
        <family val="3"/>
      </rPr>
      <t>公和荳品廠</t>
    </r>
    <r>
      <rPr>
        <sz val="8"/>
        <rFont val="Arial"/>
        <family val="2"/>
      </rPr>
      <t>)</t>
    </r>
  </si>
  <si>
    <r>
      <t>17:05</t>
    </r>
    <r>
      <rPr>
        <sz val="8"/>
        <rFont val="SimSun-ExtB"/>
        <family val="3"/>
      </rPr>
      <t>香港起飛</t>
    </r>
  </si>
  <si>
    <t>`</t>
  </si>
  <si>
    <r>
      <t>添好運點心專門店</t>
    </r>
    <r>
      <rPr>
        <sz val="8"/>
        <color indexed="10"/>
        <rFont val="Arial"/>
        <family val="2"/>
      </rPr>
      <t>(</t>
    </r>
    <r>
      <rPr>
        <sz val="8"/>
        <color indexed="10"/>
        <rFont val="細明體"/>
        <family val="3"/>
      </rPr>
      <t>米其林</t>
    </r>
    <r>
      <rPr>
        <sz val="8"/>
        <color indexed="10"/>
        <rFont val="Arial"/>
        <family val="2"/>
      </rPr>
      <t>1</t>
    </r>
    <r>
      <rPr>
        <sz val="8"/>
        <color indexed="10"/>
        <rFont val="細明體"/>
        <family val="3"/>
      </rPr>
      <t>星</t>
    </r>
    <r>
      <rPr>
        <sz val="8"/>
        <color indexed="10"/>
        <rFont val="Arial"/>
        <family val="2"/>
      </rPr>
      <t>)</t>
    </r>
    <r>
      <rPr>
        <sz val="8"/>
        <color indexed="10"/>
        <rFont val="細明體"/>
        <family val="3"/>
      </rPr>
      <t>油麻地</t>
    </r>
    <r>
      <rPr>
        <sz val="8"/>
        <color indexed="10"/>
        <rFont val="Arial"/>
        <family val="2"/>
      </rPr>
      <t>A2</t>
    </r>
    <r>
      <rPr>
        <sz val="8"/>
        <color indexed="10"/>
        <rFont val="細明體"/>
        <family val="3"/>
      </rPr>
      <t>出口</t>
    </r>
  </si>
  <si>
    <t>MTR油麻地出口C，美都餐廳(芬)</t>
  </si>
  <si>
    <r>
      <t>MTR</t>
    </r>
    <r>
      <rPr>
        <sz val="8"/>
        <rFont val="SimSun-ExtB"/>
        <family val="3"/>
      </rPr>
      <t>太子</t>
    </r>
    <r>
      <rPr>
        <sz val="8"/>
        <rFont val="Arial"/>
        <family val="2"/>
      </rPr>
      <t>B2</t>
    </r>
    <r>
      <rPr>
        <sz val="8"/>
        <rFont val="SimSun-ExtB"/>
        <family val="3"/>
      </rPr>
      <t>出口，金華冰廳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</si>
</sst>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2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3"/>
      <name val="Arial"/>
      <family val="2"/>
    </font>
    <font>
      <sz val="12"/>
      <color indexed="8"/>
      <name val="細明體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2"/>
      <name val="細明體"/>
      <family val="3"/>
    </font>
    <font>
      <sz val="11"/>
      <color indexed="8"/>
      <name val="Arial"/>
      <family val="2"/>
    </font>
    <font>
      <b/>
      <sz val="12"/>
      <color indexed="10"/>
      <name val="新細明體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新細明體"/>
      <family val="1"/>
    </font>
    <font>
      <sz val="12"/>
      <color indexed="12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sz val="8"/>
      <color indexed="8"/>
      <name val="細明體"/>
      <family val="3"/>
    </font>
    <font>
      <sz val="8"/>
      <color indexed="8"/>
      <name val="Arial"/>
      <family val="2"/>
    </font>
    <font>
      <sz val="8"/>
      <color indexed="8"/>
      <name val="新細明體"/>
      <family val="1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63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2"/>
      <name val="Arial"/>
      <family val="2"/>
    </font>
    <font>
      <b/>
      <sz val="8"/>
      <color indexed="12"/>
      <name val="SimSun-ExtB"/>
      <family val="3"/>
    </font>
    <font>
      <sz val="8"/>
      <name val="SimSun-ExtB"/>
      <family val="3"/>
    </font>
    <font>
      <sz val="8"/>
      <color indexed="8"/>
      <name val="SimSun-ExtB"/>
      <family val="3"/>
    </font>
    <font>
      <sz val="8"/>
      <color indexed="12"/>
      <name val="新細明體"/>
      <family val="1"/>
    </font>
    <font>
      <sz val="8"/>
      <color indexed="10"/>
      <name val="細明體"/>
      <family val="3"/>
    </font>
    <font>
      <sz val="8"/>
      <color indexed="10"/>
      <name val="Arial"/>
      <family val="2"/>
    </font>
    <font>
      <sz val="8"/>
      <color indexed="10"/>
      <name val="SimSun-ExtB"/>
      <family val="3"/>
    </font>
    <font>
      <sz val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wrapText="1"/>
    </xf>
    <xf numFmtId="0" fontId="6" fillId="0" borderId="0" xfId="45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5" xfId="0" applyNumberFormat="1" applyFont="1" applyBorder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45" applyFont="1" applyAlignment="1" applyProtection="1">
      <alignment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NumberFormat="1" applyFont="1" applyBorder="1" applyAlignment="1">
      <alignment horizontal="left" wrapText="1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49" fontId="21" fillId="0" borderId="0" xfId="45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49" fontId="18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horizontal="left" wrapText="1"/>
    </xf>
    <xf numFmtId="0" fontId="21" fillId="0" borderId="0" xfId="45" applyNumberFormat="1" applyFont="1" applyAlignment="1" applyProtection="1">
      <alignment vertical="center" wrapText="1"/>
      <protection/>
    </xf>
    <xf numFmtId="0" fontId="17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2" fillId="0" borderId="21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4" fillId="0" borderId="0" xfId="0" applyNumberFormat="1" applyFont="1" applyAlignment="1">
      <alignment horizontal="left"/>
    </xf>
    <xf numFmtId="0" fontId="45" fillId="0" borderId="21" xfId="0" applyNumberFormat="1" applyFont="1" applyBorder="1" applyAlignment="1">
      <alignment horizontal="center" vertical="center" wrapText="1"/>
    </xf>
    <xf numFmtId="0" fontId="47" fillId="0" borderId="21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center" vertical="center" wrapText="1"/>
    </xf>
    <xf numFmtId="0" fontId="48" fillId="0" borderId="25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ice.com/restaurant/sr2.htm?shopid=11337" TargetMode="External" /><Relationship Id="rId2" Type="http://schemas.openxmlformats.org/officeDocument/2006/relationships/hyperlink" Target="http://www.openrice.com/restaurant/sr2.htm?shopid=2310" TargetMode="External" /><Relationship Id="rId3" Type="http://schemas.openxmlformats.org/officeDocument/2006/relationships/hyperlink" Target="http://www.openrice.com/restaurant/sr2.htm?shopid=11293" TargetMode="External" /><Relationship Id="rId4" Type="http://schemas.openxmlformats.org/officeDocument/2006/relationships/hyperlink" Target="http://www.openrice.com/restaurant/sr2.htm?a=1&amp;shopid=10918&amp;region=0" TargetMode="External" /><Relationship Id="rId5" Type="http://schemas.openxmlformats.org/officeDocument/2006/relationships/hyperlink" Target="http://www.openrice.com/restaurant/sr2.htm?shopid=1754" TargetMode="External" /><Relationship Id="rId6" Type="http://schemas.openxmlformats.org/officeDocument/2006/relationships/hyperlink" Target="http://www.openrice.com/restaurant/sr2.htm?shopid=13622" TargetMode="External" /><Relationship Id="rId7" Type="http://schemas.openxmlformats.org/officeDocument/2006/relationships/hyperlink" Target="http://www.openrice.com/restaurant/sr2.htm?shopid=47387" TargetMode="External" /><Relationship Id="rId8" Type="http://schemas.openxmlformats.org/officeDocument/2006/relationships/hyperlink" Target="http://blog.yam.com/venuslin0113/article/9371216" TargetMode="External" /><Relationship Id="rId9" Type="http://schemas.openxmlformats.org/officeDocument/2006/relationships/hyperlink" Target="http://www.openrice.com/restaurant/sr2.htm?shopid=3717" TargetMode="External" /><Relationship Id="rId10" Type="http://schemas.openxmlformats.org/officeDocument/2006/relationships/hyperlink" Target="http://www.openrice.com/restaurant/sr2.htm?shopid=35687" TargetMode="External" /><Relationship Id="rId11" Type="http://schemas.openxmlformats.org/officeDocument/2006/relationships/hyperlink" Target="http://www.openrice.com/restaurant/sr2.htm?shopid=36278" TargetMode="External" /><Relationship Id="rId12" Type="http://schemas.openxmlformats.org/officeDocument/2006/relationships/hyperlink" Target="http://www.tang1968.com/default.htm" TargetMode="External" /><Relationship Id="rId13" Type="http://schemas.openxmlformats.org/officeDocument/2006/relationships/hyperlink" Target="http://www.openrice.com/restaurant/sr2.htm?shopid=1318" TargetMode="External" /><Relationship Id="rId14" Type="http://schemas.openxmlformats.org/officeDocument/2006/relationships/hyperlink" Target="http://www.openrice.com/restaurant/sr2.htm?shopid=11125" TargetMode="External" /><Relationship Id="rId15" Type="http://schemas.openxmlformats.org/officeDocument/2006/relationships/hyperlink" Target="http://www.openrice.com/restaurant/sr2.htm?shopid=3722" TargetMode="External" /><Relationship Id="rId16" Type="http://schemas.openxmlformats.org/officeDocument/2006/relationships/hyperlink" Target="http://www.openrice.com/restaurant/sr2.htm?shopid=21265" TargetMode="External" /><Relationship Id="rId17" Type="http://schemas.openxmlformats.org/officeDocument/2006/relationships/hyperlink" Target="http://goo.gl/LiLhI" TargetMode="External" /><Relationship Id="rId18" Type="http://schemas.openxmlformats.org/officeDocument/2006/relationships/hyperlink" Target="http://goo.gl/3beQN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yam.com/venuslin0113/article/30989788" TargetMode="External" /><Relationship Id="rId2" Type="http://schemas.openxmlformats.org/officeDocument/2006/relationships/hyperlink" Target="http://www.openrice.com/restaurant/sr2.htm?shopid=15198" TargetMode="External" /><Relationship Id="rId3" Type="http://schemas.openxmlformats.org/officeDocument/2006/relationships/hyperlink" Target="http://blog.yam.com/venuslin0113/article/9432325" TargetMode="External" /><Relationship Id="rId4" Type="http://schemas.openxmlformats.org/officeDocument/2006/relationships/hyperlink" Target="http://blog.yam.com/venuslin0113/article/36966666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d.gov.hk/tc/transport_in_hong_kong/public_transport/minibuses/green/gmb_online_guide/index.html" TargetMode="External" /><Relationship Id="rId2" Type="http://schemas.openxmlformats.org/officeDocument/2006/relationships/hyperlink" Target="http://www.kmb.hk/tc/services/search.html,rout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retch.cc/blog/candicecity/26881427" TargetMode="External" /><Relationship Id="rId2" Type="http://schemas.openxmlformats.org/officeDocument/2006/relationships/hyperlink" Target="http://www.wretch.cc/blog/yu110626/8940194" TargetMode="External" /><Relationship Id="rId3" Type="http://schemas.openxmlformats.org/officeDocument/2006/relationships/hyperlink" Target="http://blog.yam.com/venuslin0113/article/48598260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2" sqref="M2"/>
    </sheetView>
  </sheetViews>
  <sheetFormatPr defaultColWidth="11.57421875" defaultRowHeight="16.5" customHeight="1"/>
  <cols>
    <col min="1" max="1" width="15.28125" style="123" customWidth="1"/>
    <col min="2" max="2" width="4.421875" style="147" customWidth="1"/>
    <col min="3" max="3" width="15.28125" style="123" customWidth="1"/>
    <col min="4" max="4" width="4.421875" style="147" customWidth="1"/>
    <col min="5" max="5" width="15.28125" style="123" customWidth="1"/>
    <col min="6" max="6" width="4.28125" style="147" customWidth="1"/>
    <col min="7" max="7" width="15.28125" style="123" customWidth="1"/>
    <col min="8" max="8" width="4.28125" style="147" customWidth="1"/>
    <col min="9" max="9" width="14.28125" style="123" customWidth="1"/>
    <col min="10" max="10" width="4.421875" style="147" customWidth="1"/>
    <col min="11" max="11" width="15.28125" style="123" customWidth="1"/>
    <col min="12" max="12" width="4.421875" style="147" customWidth="1"/>
    <col min="13" max="13" width="15.28125" style="123" customWidth="1"/>
    <col min="14" max="14" width="4.421875" style="147" customWidth="1"/>
    <col min="15" max="16384" width="11.57421875" style="123" customWidth="1"/>
  </cols>
  <sheetData>
    <row r="1" spans="1:14" ht="15" customHeight="1">
      <c r="A1" s="124" t="s">
        <v>283</v>
      </c>
      <c r="B1" s="144"/>
      <c r="C1" s="125"/>
      <c r="D1" s="144"/>
      <c r="E1" s="125"/>
      <c r="F1" s="144"/>
      <c r="G1" s="125"/>
      <c r="H1" s="144"/>
      <c r="I1" s="125"/>
      <c r="J1" s="144"/>
      <c r="K1" s="125"/>
      <c r="L1" s="144"/>
      <c r="M1" s="125"/>
      <c r="N1" s="150"/>
    </row>
    <row r="2" spans="1:14" ht="47.25" customHeight="1">
      <c r="A2" s="137" t="s">
        <v>0</v>
      </c>
      <c r="B2" s="145" t="s">
        <v>1</v>
      </c>
      <c r="C2" s="132" t="s">
        <v>284</v>
      </c>
      <c r="D2" s="145" t="s">
        <v>1</v>
      </c>
      <c r="E2" s="132" t="s">
        <v>285</v>
      </c>
      <c r="F2" s="145" t="s">
        <v>1</v>
      </c>
      <c r="G2" s="132" t="s">
        <v>286</v>
      </c>
      <c r="H2" s="145" t="s">
        <v>1</v>
      </c>
      <c r="I2" s="132" t="s">
        <v>287</v>
      </c>
      <c r="J2" s="147" t="s">
        <v>1</v>
      </c>
      <c r="K2" s="132" t="s">
        <v>288</v>
      </c>
      <c r="L2" s="147" t="s">
        <v>1</v>
      </c>
      <c r="M2" s="142" t="s">
        <v>330</v>
      </c>
      <c r="N2" s="151" t="s">
        <v>1</v>
      </c>
    </row>
    <row r="3" spans="1:14" ht="3.75" customHeight="1">
      <c r="A3" s="126"/>
      <c r="B3" s="145"/>
      <c r="C3" s="121"/>
      <c r="D3" s="145"/>
      <c r="E3" s="121"/>
      <c r="F3" s="145"/>
      <c r="G3" s="121"/>
      <c r="H3" s="145"/>
      <c r="I3" s="121"/>
      <c r="K3" s="121"/>
      <c r="L3" s="145"/>
      <c r="M3" s="121"/>
      <c r="N3" s="151"/>
    </row>
    <row r="4" spans="1:14" ht="42" customHeight="1">
      <c r="A4" s="137" t="s">
        <v>289</v>
      </c>
      <c r="B4" s="145" t="s">
        <v>1</v>
      </c>
      <c r="C4" s="132" t="s">
        <v>290</v>
      </c>
      <c r="D4" s="145" t="s">
        <v>1</v>
      </c>
      <c r="E4" s="132" t="s">
        <v>291</v>
      </c>
      <c r="F4" s="145" t="s">
        <v>1</v>
      </c>
      <c r="G4" s="132" t="s">
        <v>292</v>
      </c>
      <c r="H4" s="145" t="s">
        <v>1</v>
      </c>
      <c r="I4" s="132" t="s">
        <v>293</v>
      </c>
      <c r="J4" s="147" t="s">
        <v>1</v>
      </c>
      <c r="K4" s="132" t="s">
        <v>294</v>
      </c>
      <c r="L4" s="145" t="s">
        <v>1</v>
      </c>
      <c r="M4" s="132" t="s">
        <v>295</v>
      </c>
      <c r="N4" s="151" t="s">
        <v>1</v>
      </c>
    </row>
    <row r="5" spans="1:14" ht="3" customHeight="1">
      <c r="A5" s="126"/>
      <c r="B5" s="145"/>
      <c r="C5" s="121"/>
      <c r="D5" s="145"/>
      <c r="E5" s="121"/>
      <c r="F5" s="145"/>
      <c r="G5" s="121"/>
      <c r="H5" s="145"/>
      <c r="I5" s="121"/>
      <c r="J5" s="145"/>
      <c r="K5" s="121"/>
      <c r="L5" s="145"/>
      <c r="M5" s="121"/>
      <c r="N5" s="151"/>
    </row>
    <row r="6" spans="1:14" ht="36.75" customHeight="1">
      <c r="A6" s="138" t="s">
        <v>296</v>
      </c>
      <c r="B6" s="145" t="s">
        <v>1</v>
      </c>
      <c r="C6" s="132" t="s">
        <v>297</v>
      </c>
      <c r="D6" s="145" t="s">
        <v>1</v>
      </c>
      <c r="E6" s="132" t="s">
        <v>298</v>
      </c>
      <c r="F6" s="145" t="s">
        <v>1</v>
      </c>
      <c r="G6" s="132" t="s">
        <v>299</v>
      </c>
      <c r="H6" s="145" t="s">
        <v>1</v>
      </c>
      <c r="I6" s="132" t="s">
        <v>3</v>
      </c>
      <c r="L6" s="145"/>
      <c r="M6" s="121"/>
      <c r="N6" s="151"/>
    </row>
    <row r="7" spans="1:14" ht="3.75" customHeight="1" thickBot="1">
      <c r="A7" s="127"/>
      <c r="B7" s="146"/>
      <c r="C7" s="128"/>
      <c r="D7" s="146"/>
      <c r="E7" s="128"/>
      <c r="F7" s="146"/>
      <c r="G7" s="128"/>
      <c r="H7" s="146"/>
      <c r="I7" s="128"/>
      <c r="J7" s="149"/>
      <c r="K7" s="129"/>
      <c r="L7" s="146"/>
      <c r="M7" s="128"/>
      <c r="N7" s="152"/>
    </row>
    <row r="8" spans="5:13" ht="18" customHeight="1" thickBot="1">
      <c r="E8" s="121"/>
      <c r="G8" s="121"/>
      <c r="H8" s="145"/>
      <c r="I8" s="121"/>
      <c r="J8" s="145"/>
      <c r="K8" s="121"/>
      <c r="M8" s="121"/>
    </row>
    <row r="9" spans="1:14" ht="15" customHeight="1">
      <c r="A9" s="124" t="s">
        <v>300</v>
      </c>
      <c r="B9" s="144"/>
      <c r="C9" s="125"/>
      <c r="D9" s="144"/>
      <c r="E9" s="125"/>
      <c r="F9" s="144"/>
      <c r="G9" s="125"/>
      <c r="H9" s="144"/>
      <c r="I9" s="125"/>
      <c r="J9" s="144"/>
      <c r="K9" s="125"/>
      <c r="L9" s="144"/>
      <c r="M9" s="125"/>
      <c r="N9" s="150"/>
    </row>
    <row r="10" spans="1:14" ht="34.5" customHeight="1">
      <c r="A10" s="137" t="s">
        <v>301</v>
      </c>
      <c r="B10" s="145" t="s">
        <v>1</v>
      </c>
      <c r="C10" s="134" t="s">
        <v>302</v>
      </c>
      <c r="D10" s="145" t="s">
        <v>1</v>
      </c>
      <c r="E10" s="133" t="s">
        <v>303</v>
      </c>
      <c r="F10" s="145" t="s">
        <v>1</v>
      </c>
      <c r="G10" s="133" t="s">
        <v>304</v>
      </c>
      <c r="H10" s="145" t="s">
        <v>1</v>
      </c>
      <c r="I10" s="132" t="s">
        <v>305</v>
      </c>
      <c r="J10" s="145" t="s">
        <v>1</v>
      </c>
      <c r="K10" s="132" t="s">
        <v>306</v>
      </c>
      <c r="L10" s="145" t="s">
        <v>1</v>
      </c>
      <c r="M10" s="135" t="s">
        <v>307</v>
      </c>
      <c r="N10" s="151" t="s">
        <v>1</v>
      </c>
    </row>
    <row r="11" spans="1:14" ht="3" customHeight="1">
      <c r="A11" s="126"/>
      <c r="B11" s="145"/>
      <c r="D11" s="145"/>
      <c r="E11" s="121"/>
      <c r="F11" s="145"/>
      <c r="G11" s="121"/>
      <c r="H11" s="145"/>
      <c r="I11" s="121"/>
      <c r="J11" s="145"/>
      <c r="K11" s="121"/>
      <c r="L11" s="145"/>
      <c r="M11" s="122"/>
      <c r="N11" s="151"/>
    </row>
    <row r="12" spans="1:14" ht="42" customHeight="1">
      <c r="A12" s="138" t="s">
        <v>308</v>
      </c>
      <c r="B12" s="145" t="s">
        <v>1</v>
      </c>
      <c r="C12" s="132" t="s">
        <v>133</v>
      </c>
      <c r="D12" s="145" t="s">
        <v>1</v>
      </c>
      <c r="E12" s="132" t="s">
        <v>309</v>
      </c>
      <c r="F12" s="145" t="s">
        <v>1</v>
      </c>
      <c r="G12" s="132" t="s">
        <v>310</v>
      </c>
      <c r="H12" s="145" t="s">
        <v>1</v>
      </c>
      <c r="I12" s="132" t="s">
        <v>311</v>
      </c>
      <c r="J12" s="145" t="s">
        <v>1</v>
      </c>
      <c r="K12" s="132" t="s">
        <v>312</v>
      </c>
      <c r="L12" s="145" t="s">
        <v>1</v>
      </c>
      <c r="M12" s="132" t="s">
        <v>3</v>
      </c>
      <c r="N12" s="153"/>
    </row>
    <row r="13" spans="1:14" ht="3" customHeight="1" thickBot="1">
      <c r="A13" s="127"/>
      <c r="B13" s="146"/>
      <c r="C13" s="128"/>
      <c r="D13" s="146"/>
      <c r="E13" s="128"/>
      <c r="F13" s="146"/>
      <c r="G13" s="128"/>
      <c r="H13" s="146"/>
      <c r="I13" s="128"/>
      <c r="J13" s="146"/>
      <c r="K13" s="128"/>
      <c r="L13" s="146"/>
      <c r="M13" s="128"/>
      <c r="N13" s="154"/>
    </row>
    <row r="14" ht="16.5" customHeight="1" thickBot="1">
      <c r="E14" s="121"/>
    </row>
    <row r="15" spans="1:14" ht="15" customHeight="1">
      <c r="A15" s="124" t="s">
        <v>313</v>
      </c>
      <c r="B15" s="144"/>
      <c r="C15" s="125"/>
      <c r="D15" s="144"/>
      <c r="E15" s="125"/>
      <c r="F15" s="144"/>
      <c r="G15" s="125"/>
      <c r="H15" s="144"/>
      <c r="I15" s="125"/>
      <c r="J15" s="144"/>
      <c r="K15" s="125"/>
      <c r="L15" s="144"/>
      <c r="M15" s="125"/>
      <c r="N15" s="150"/>
    </row>
    <row r="16" spans="1:14" ht="57" customHeight="1">
      <c r="A16" s="137" t="s">
        <v>2</v>
      </c>
      <c r="B16" s="145" t="s">
        <v>1</v>
      </c>
      <c r="C16" s="133" t="s">
        <v>314</v>
      </c>
      <c r="D16" s="145" t="s">
        <v>1</v>
      </c>
      <c r="E16" s="136" t="s">
        <v>315</v>
      </c>
      <c r="F16" s="145" t="s">
        <v>1</v>
      </c>
      <c r="G16" s="134" t="s">
        <v>316</v>
      </c>
      <c r="H16" s="145" t="s">
        <v>1</v>
      </c>
      <c r="I16" s="134" t="s">
        <v>317</v>
      </c>
      <c r="J16" s="145" t="s">
        <v>1</v>
      </c>
      <c r="K16" s="136" t="s">
        <v>318</v>
      </c>
      <c r="L16" s="145" t="s">
        <v>1</v>
      </c>
      <c r="M16" s="136" t="s">
        <v>319</v>
      </c>
      <c r="N16" s="151" t="s">
        <v>1</v>
      </c>
    </row>
    <row r="17" spans="1:14" ht="3" customHeight="1">
      <c r="A17" s="126"/>
      <c r="B17" s="145"/>
      <c r="C17" s="121"/>
      <c r="D17" s="145"/>
      <c r="F17" s="145"/>
      <c r="H17" s="145"/>
      <c r="J17" s="145"/>
      <c r="L17" s="145"/>
      <c r="N17" s="151"/>
    </row>
    <row r="18" spans="1:14" ht="38.25" customHeight="1">
      <c r="A18" s="139" t="s">
        <v>320</v>
      </c>
      <c r="B18" s="145" t="s">
        <v>1</v>
      </c>
      <c r="C18" s="132" t="s">
        <v>321</v>
      </c>
      <c r="D18" s="145" t="s">
        <v>1</v>
      </c>
      <c r="E18" s="132" t="s">
        <v>322</v>
      </c>
      <c r="F18" s="145" t="s">
        <v>1</v>
      </c>
      <c r="G18" s="136" t="s">
        <v>323</v>
      </c>
      <c r="H18" s="145" t="s">
        <v>1</v>
      </c>
      <c r="I18" s="132" t="s">
        <v>3</v>
      </c>
      <c r="J18" s="145"/>
      <c r="L18" s="145"/>
      <c r="N18" s="151"/>
    </row>
    <row r="19" spans="1:14" ht="3" customHeight="1" thickBot="1">
      <c r="A19" s="130"/>
      <c r="B19" s="146"/>
      <c r="C19" s="128"/>
      <c r="D19" s="146"/>
      <c r="E19" s="128"/>
      <c r="F19" s="146"/>
      <c r="G19" s="129"/>
      <c r="H19" s="146"/>
      <c r="I19" s="128"/>
      <c r="J19" s="146"/>
      <c r="K19" s="129"/>
      <c r="L19" s="146"/>
      <c r="M19" s="129"/>
      <c r="N19" s="152"/>
    </row>
    <row r="20" spans="2:14" ht="15" customHeight="1" thickBot="1">
      <c r="B20" s="145"/>
      <c r="D20" s="145"/>
      <c r="F20" s="145"/>
      <c r="H20" s="145"/>
      <c r="J20" s="145"/>
      <c r="L20" s="145"/>
      <c r="N20" s="145"/>
    </row>
    <row r="21" spans="1:14" ht="15" customHeight="1">
      <c r="A21" s="124" t="s">
        <v>324</v>
      </c>
      <c r="B21" s="148"/>
      <c r="C21" s="125"/>
      <c r="D21" s="148"/>
      <c r="E21" s="125"/>
      <c r="F21" s="148"/>
      <c r="G21" s="125"/>
      <c r="H21" s="148"/>
      <c r="I21" s="125"/>
      <c r="J21" s="148"/>
      <c r="K21" s="125"/>
      <c r="L21" s="148"/>
      <c r="M21" s="125"/>
      <c r="N21" s="155"/>
    </row>
    <row r="22" spans="1:14" ht="50.25" customHeight="1">
      <c r="A22" s="137" t="s">
        <v>2</v>
      </c>
      <c r="B22" s="145" t="s">
        <v>1</v>
      </c>
      <c r="C22" s="132" t="s">
        <v>325</v>
      </c>
      <c r="D22" s="145" t="s">
        <v>1</v>
      </c>
      <c r="E22" s="132" t="s">
        <v>326</v>
      </c>
      <c r="F22" s="145" t="s">
        <v>1</v>
      </c>
      <c r="G22" s="143" t="s">
        <v>331</v>
      </c>
      <c r="H22" s="145" t="s">
        <v>1</v>
      </c>
      <c r="I22" s="133" t="s">
        <v>332</v>
      </c>
      <c r="J22" s="145" t="s">
        <v>1</v>
      </c>
      <c r="K22" s="133" t="s">
        <v>327</v>
      </c>
      <c r="L22" s="145" t="s">
        <v>1</v>
      </c>
      <c r="M22" s="132" t="s">
        <v>282</v>
      </c>
      <c r="N22" s="151" t="s">
        <v>1</v>
      </c>
    </row>
    <row r="23" spans="1:14" ht="3.75" customHeight="1">
      <c r="A23" s="126"/>
      <c r="B23" s="145"/>
      <c r="C23" s="121"/>
      <c r="D23" s="145"/>
      <c r="E23" s="121"/>
      <c r="F23" s="145"/>
      <c r="G23" s="121"/>
      <c r="H23" s="145"/>
      <c r="I23" s="121"/>
      <c r="J23" s="145"/>
      <c r="K23" s="121"/>
      <c r="L23" s="145"/>
      <c r="M23" s="121"/>
      <c r="N23" s="151"/>
    </row>
    <row r="24" spans="1:14" ht="29.25" customHeight="1">
      <c r="A24" s="140" t="s">
        <v>328</v>
      </c>
      <c r="B24" s="145"/>
      <c r="D24" s="145"/>
      <c r="F24" s="145"/>
      <c r="H24" s="145"/>
      <c r="J24" s="145"/>
      <c r="L24" s="145"/>
      <c r="N24" s="151"/>
    </row>
    <row r="25" spans="1:14" ht="3" customHeight="1" thickBot="1">
      <c r="A25" s="131"/>
      <c r="B25" s="146"/>
      <c r="C25" s="129"/>
      <c r="D25" s="146"/>
      <c r="E25" s="129"/>
      <c r="F25" s="146"/>
      <c r="G25" s="129"/>
      <c r="H25" s="146"/>
      <c r="I25" s="129"/>
      <c r="J25" s="146"/>
      <c r="K25" s="129"/>
      <c r="L25" s="146"/>
      <c r="M25" s="129"/>
      <c r="N25" s="152"/>
    </row>
    <row r="26" ht="50.25" customHeight="1"/>
    <row r="27" ht="50.25" customHeight="1">
      <c r="C27" s="121"/>
    </row>
    <row r="28" ht="50.25" customHeight="1"/>
    <row r="29" ht="50.25" customHeight="1"/>
    <row r="30" ht="50.25" customHeight="1"/>
  </sheetData>
  <sheetProtection/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zoomScalePageLayoutView="0" workbookViewId="0" topLeftCell="A24">
      <selection activeCell="C34" sqref="C34"/>
    </sheetView>
  </sheetViews>
  <sheetFormatPr defaultColWidth="9.140625" defaultRowHeight="58.5" customHeight="1"/>
  <cols>
    <col min="1" max="1" width="5.00390625" style="80" customWidth="1"/>
    <col min="2" max="2" width="3.28125" style="74" customWidth="1"/>
    <col min="3" max="3" width="14.57421875" style="74" customWidth="1"/>
    <col min="4" max="4" width="7.28125" style="74" customWidth="1"/>
    <col min="5" max="5" width="31.57421875" style="66" customWidth="1"/>
    <col min="6" max="6" width="8.7109375" style="71" customWidth="1"/>
    <col min="7" max="7" width="16.57421875" style="87" customWidth="1"/>
    <col min="8" max="8" width="16.57421875" style="66" customWidth="1"/>
    <col min="9" max="9" width="44.421875" style="49" customWidth="1"/>
    <col min="10" max="10" width="43.421875" style="49" customWidth="1"/>
    <col min="11" max="16384" width="9.140625" style="80" customWidth="1"/>
  </cols>
  <sheetData>
    <row r="1" spans="1:9" ht="26.25" customHeight="1">
      <c r="A1" s="75" t="s">
        <v>248</v>
      </c>
      <c r="B1" s="85" t="s">
        <v>249</v>
      </c>
      <c r="C1" s="76" t="s">
        <v>9</v>
      </c>
      <c r="D1" s="76" t="s">
        <v>10</v>
      </c>
      <c r="E1" s="70" t="s">
        <v>11</v>
      </c>
      <c r="F1" s="78" t="s">
        <v>12</v>
      </c>
      <c r="G1" s="70" t="s">
        <v>13</v>
      </c>
      <c r="H1" s="70" t="s">
        <v>250</v>
      </c>
      <c r="I1" s="79" t="s">
        <v>251</v>
      </c>
    </row>
    <row r="2" spans="1:10" ht="26.25" customHeight="1">
      <c r="A2" s="99">
        <v>12</v>
      </c>
      <c r="B2" s="91">
        <v>1</v>
      </c>
      <c r="C2" s="76" t="s">
        <v>241</v>
      </c>
      <c r="D2" s="76" t="s">
        <v>239</v>
      </c>
      <c r="E2" s="77" t="s">
        <v>240</v>
      </c>
      <c r="F2" s="72"/>
      <c r="G2" s="65"/>
      <c r="H2" s="65"/>
      <c r="I2" s="100"/>
      <c r="J2" s="49" t="s">
        <v>329</v>
      </c>
    </row>
    <row r="3" spans="1:9" ht="26.25" customHeight="1">
      <c r="A3" s="99">
        <v>12</v>
      </c>
      <c r="B3" s="91">
        <v>1</v>
      </c>
      <c r="C3" s="90"/>
      <c r="D3" s="90" t="s">
        <v>242</v>
      </c>
      <c r="E3" s="102" t="s">
        <v>243</v>
      </c>
      <c r="F3" s="72" t="s">
        <v>233</v>
      </c>
      <c r="G3" s="103" t="s">
        <v>234</v>
      </c>
      <c r="H3" s="65" t="s">
        <v>237</v>
      </c>
      <c r="I3" s="100"/>
    </row>
    <row r="4" spans="1:9" ht="26.25" customHeight="1">
      <c r="A4" s="99">
        <v>12</v>
      </c>
      <c r="B4" s="91">
        <v>1</v>
      </c>
      <c r="C4" s="90"/>
      <c r="D4" s="90" t="s">
        <v>236</v>
      </c>
      <c r="E4" s="104" t="s">
        <v>238</v>
      </c>
      <c r="F4" s="72"/>
      <c r="G4" s="103" t="s">
        <v>235</v>
      </c>
      <c r="H4" s="65" t="s">
        <v>244</v>
      </c>
      <c r="I4" s="100" t="s">
        <v>245</v>
      </c>
    </row>
    <row r="5" spans="1:9" ht="30" customHeight="1">
      <c r="A5" s="80">
        <v>12</v>
      </c>
      <c r="B5" s="91">
        <v>4</v>
      </c>
      <c r="C5" s="89" t="s">
        <v>190</v>
      </c>
      <c r="D5" s="67" t="s">
        <v>75</v>
      </c>
      <c r="E5" s="105" t="s">
        <v>191</v>
      </c>
      <c r="F5" s="71" t="s">
        <v>145</v>
      </c>
      <c r="G5" s="86" t="s">
        <v>153</v>
      </c>
      <c r="I5" s="98" t="s">
        <v>135</v>
      </c>
    </row>
    <row r="6" spans="1:9" ht="31.5">
      <c r="A6" s="80">
        <v>12</v>
      </c>
      <c r="B6" s="91">
        <v>5</v>
      </c>
      <c r="C6" s="73" t="s">
        <v>142</v>
      </c>
      <c r="D6" s="73" t="s">
        <v>140</v>
      </c>
      <c r="E6" s="81" t="s">
        <v>198</v>
      </c>
      <c r="F6" s="71" t="s">
        <v>143</v>
      </c>
      <c r="H6" s="112" t="s">
        <v>258</v>
      </c>
      <c r="I6" s="98" t="s">
        <v>168</v>
      </c>
    </row>
    <row r="7" spans="1:9" ht="24" customHeight="1">
      <c r="A7" s="80">
        <v>12</v>
      </c>
      <c r="B7" s="91">
        <v>9</v>
      </c>
      <c r="C7" s="67" t="s">
        <v>42</v>
      </c>
      <c r="D7" s="67" t="s">
        <v>35</v>
      </c>
      <c r="E7" s="82" t="s">
        <v>195</v>
      </c>
      <c r="F7" s="71" t="s">
        <v>161</v>
      </c>
      <c r="G7" s="64" t="s">
        <v>162</v>
      </c>
      <c r="H7" s="69"/>
      <c r="I7" s="98" t="s">
        <v>160</v>
      </c>
    </row>
    <row r="8" spans="1:9" ht="16.5" customHeight="1">
      <c r="A8" s="80">
        <v>12</v>
      </c>
      <c r="B8" s="91">
        <v>10</v>
      </c>
      <c r="C8" s="76" t="s">
        <v>139</v>
      </c>
      <c r="D8" s="73" t="s">
        <v>140</v>
      </c>
      <c r="E8" s="81" t="s">
        <v>196</v>
      </c>
      <c r="F8" s="72" t="s">
        <v>141</v>
      </c>
      <c r="G8" s="65"/>
      <c r="H8" s="113" t="s">
        <v>270</v>
      </c>
      <c r="I8" s="98" t="s">
        <v>163</v>
      </c>
    </row>
    <row r="9" spans="1:9" ht="33" customHeight="1">
      <c r="A9" s="80">
        <v>12</v>
      </c>
      <c r="B9" s="91">
        <v>12</v>
      </c>
      <c r="C9" s="76" t="s">
        <v>246</v>
      </c>
      <c r="E9" s="93"/>
      <c r="F9" s="72" t="s">
        <v>229</v>
      </c>
      <c r="G9" s="65"/>
      <c r="H9" s="65" t="s">
        <v>257</v>
      </c>
      <c r="I9" s="98"/>
    </row>
    <row r="10" spans="1:10" ht="19.5" customHeight="1">
      <c r="A10" s="80">
        <v>12</v>
      </c>
      <c r="B10" s="91">
        <v>13</v>
      </c>
      <c r="C10" s="64" t="s">
        <v>120</v>
      </c>
      <c r="D10" s="67" t="s">
        <v>35</v>
      </c>
      <c r="E10" s="83" t="s">
        <v>197</v>
      </c>
      <c r="F10" s="72" t="s">
        <v>164</v>
      </c>
      <c r="G10" s="64" t="s">
        <v>165</v>
      </c>
      <c r="H10" s="69"/>
      <c r="I10" s="98" t="s">
        <v>122</v>
      </c>
      <c r="J10" s="98" t="s">
        <v>121</v>
      </c>
    </row>
    <row r="11" spans="1:9" ht="38.25" customHeight="1">
      <c r="A11" s="80">
        <v>12</v>
      </c>
      <c r="B11" s="91">
        <v>15</v>
      </c>
      <c r="C11" s="90" t="s">
        <v>199</v>
      </c>
      <c r="D11" s="73" t="s">
        <v>140</v>
      </c>
      <c r="E11" s="81" t="s">
        <v>200</v>
      </c>
      <c r="F11" s="72" t="s">
        <v>169</v>
      </c>
      <c r="G11" s="97" t="s">
        <v>166</v>
      </c>
      <c r="H11" s="65" t="s">
        <v>259</v>
      </c>
      <c r="I11" s="98" t="s">
        <v>167</v>
      </c>
    </row>
    <row r="12" spans="1:9" ht="30" customHeight="1">
      <c r="A12" s="80">
        <v>12</v>
      </c>
      <c r="B12" s="91">
        <v>16</v>
      </c>
      <c r="C12" s="67" t="s">
        <v>38</v>
      </c>
      <c r="D12" s="67" t="s">
        <v>134</v>
      </c>
      <c r="E12" s="82" t="s">
        <v>201</v>
      </c>
      <c r="F12" s="68" t="s">
        <v>188</v>
      </c>
      <c r="G12" s="67" t="s">
        <v>189</v>
      </c>
      <c r="H12" s="68"/>
      <c r="I12" s="84" t="str">
        <f>HYPERLINK("http://www.openrice.com/restaurant/sr2.htm?shopid=36670","http://www.openrice.com/restaurant/sr2.htm?shopid=36670")</f>
        <v>http://www.openrice.com/restaurant/sr2.htm?shopid=36670</v>
      </c>
    </row>
    <row r="13" spans="1:9" ht="11.25">
      <c r="A13" s="80">
        <v>12</v>
      </c>
      <c r="B13" s="91">
        <v>17</v>
      </c>
      <c r="C13" s="67" t="s">
        <v>230</v>
      </c>
      <c r="D13" s="68"/>
      <c r="E13" s="101"/>
      <c r="F13" s="68"/>
      <c r="G13" s="68"/>
      <c r="H13" s="68"/>
      <c r="I13" s="84"/>
    </row>
    <row r="14" spans="1:9" ht="30" customHeight="1">
      <c r="A14" s="80">
        <v>12</v>
      </c>
      <c r="B14" s="91">
        <v>18</v>
      </c>
      <c r="C14" s="67" t="s">
        <v>231</v>
      </c>
      <c r="D14" s="68"/>
      <c r="E14" s="101"/>
      <c r="F14" s="68"/>
      <c r="G14" s="68"/>
      <c r="H14" s="68"/>
      <c r="I14" s="84"/>
    </row>
    <row r="15" spans="1:8" ht="11.25">
      <c r="A15" s="80">
        <v>12</v>
      </c>
      <c r="B15" s="73" t="s">
        <v>281</v>
      </c>
      <c r="C15" s="74" t="s">
        <v>263</v>
      </c>
      <c r="D15" s="114" t="s">
        <v>273</v>
      </c>
      <c r="E15" s="66" t="s">
        <v>272</v>
      </c>
      <c r="H15" s="112"/>
    </row>
    <row r="16" spans="1:8" ht="11.25">
      <c r="A16" s="80">
        <v>12</v>
      </c>
      <c r="B16" s="73" t="s">
        <v>281</v>
      </c>
      <c r="C16" s="74" t="s">
        <v>264</v>
      </c>
      <c r="D16" s="114" t="s">
        <v>273</v>
      </c>
      <c r="E16" s="66" t="s">
        <v>274</v>
      </c>
      <c r="H16" s="112"/>
    </row>
    <row r="17" spans="1:9" ht="15" customHeight="1">
      <c r="A17" s="80">
        <v>13</v>
      </c>
      <c r="B17" s="74">
        <v>1</v>
      </c>
      <c r="C17" s="67" t="s">
        <v>57</v>
      </c>
      <c r="D17" s="67" t="s">
        <v>58</v>
      </c>
      <c r="E17" s="82" t="s">
        <v>202</v>
      </c>
      <c r="F17" s="69"/>
      <c r="G17" s="69"/>
      <c r="H17" s="84"/>
      <c r="I17" s="84" t="str">
        <f>HYPERLINK("http://www.openrice.com/restaurant/sr2.htm?shopid=90","http://www.openrice.com/restaurant/sr2.htm?shopid=90")</f>
        <v>http://www.openrice.com/restaurant/sr2.htm?shopid=90</v>
      </c>
    </row>
    <row r="18" spans="1:9" ht="21">
      <c r="A18" s="80">
        <v>13</v>
      </c>
      <c r="B18" s="91">
        <v>3</v>
      </c>
      <c r="C18" s="76" t="s">
        <v>172</v>
      </c>
      <c r="D18" s="73" t="s">
        <v>173</v>
      </c>
      <c r="E18" s="92" t="s">
        <v>174</v>
      </c>
      <c r="F18" s="72" t="s">
        <v>175</v>
      </c>
      <c r="G18" s="88"/>
      <c r="H18" s="119" t="s">
        <v>269</v>
      </c>
      <c r="I18" s="98" t="s">
        <v>176</v>
      </c>
    </row>
    <row r="19" spans="1:9" ht="11.25">
      <c r="A19" s="80">
        <v>13</v>
      </c>
      <c r="B19" s="91">
        <v>4</v>
      </c>
      <c r="C19" s="76" t="s">
        <v>232</v>
      </c>
      <c r="E19" s="92"/>
      <c r="F19" s="72"/>
      <c r="G19" s="88"/>
      <c r="H19" s="65"/>
      <c r="I19" s="98"/>
    </row>
    <row r="20" spans="1:9" ht="11.25">
      <c r="A20" s="80">
        <v>13</v>
      </c>
      <c r="B20" s="91">
        <v>5</v>
      </c>
      <c r="C20" s="76" t="s">
        <v>177</v>
      </c>
      <c r="E20" s="92"/>
      <c r="F20" s="72"/>
      <c r="G20" s="88"/>
      <c r="H20" s="113" t="s">
        <v>262</v>
      </c>
      <c r="I20" s="98"/>
    </row>
    <row r="21" spans="1:9" ht="11.25">
      <c r="A21" s="80">
        <v>13</v>
      </c>
      <c r="B21" s="91">
        <v>6</v>
      </c>
      <c r="C21" s="90" t="s">
        <v>247</v>
      </c>
      <c r="E21" s="92"/>
      <c r="F21" s="72"/>
      <c r="G21" s="88"/>
      <c r="H21" s="65"/>
      <c r="I21" s="98"/>
    </row>
    <row r="22" spans="1:9" ht="22.5">
      <c r="A22" s="80">
        <v>13</v>
      </c>
      <c r="B22" s="91">
        <v>7</v>
      </c>
      <c r="C22" s="67" t="s">
        <v>92</v>
      </c>
      <c r="D22" s="64" t="s">
        <v>108</v>
      </c>
      <c r="E22" s="82" t="s">
        <v>203</v>
      </c>
      <c r="F22" s="68" t="s">
        <v>187</v>
      </c>
      <c r="G22" s="67" t="s">
        <v>25</v>
      </c>
      <c r="H22" s="68"/>
      <c r="I22" s="106" t="str">
        <f>HYPERLINK("http://www.openrice.com/restaurant/sr2.htm?a=1&amp;shopid=4203","http://www.openrice.com/restaurant/sr2.htm?a=1&amp;shopid=4203")</f>
        <v>http://www.openrice.com/restaurant/sr2.htm?a=1&amp;shopid=4203</v>
      </c>
    </row>
    <row r="23" spans="1:9" ht="112.5">
      <c r="A23" s="80">
        <v>13</v>
      </c>
      <c r="B23" s="91">
        <v>8</v>
      </c>
      <c r="C23" s="90" t="s">
        <v>178</v>
      </c>
      <c r="D23" s="73" t="s">
        <v>179</v>
      </c>
      <c r="E23" s="92"/>
      <c r="F23" s="72" t="s">
        <v>180</v>
      </c>
      <c r="G23" s="97" t="s">
        <v>181</v>
      </c>
      <c r="H23" s="113" t="s">
        <v>261</v>
      </c>
      <c r="I23" s="107" t="s">
        <v>182</v>
      </c>
    </row>
    <row r="24" spans="1:9" ht="11.25">
      <c r="A24" s="80">
        <v>13</v>
      </c>
      <c r="B24" s="91">
        <v>9</v>
      </c>
      <c r="C24" s="67" t="s">
        <v>28</v>
      </c>
      <c r="D24" s="67" t="s">
        <v>22</v>
      </c>
      <c r="E24" s="82" t="s">
        <v>204</v>
      </c>
      <c r="F24" s="68" t="s">
        <v>171</v>
      </c>
      <c r="G24" s="67" t="s">
        <v>170</v>
      </c>
      <c r="H24" s="68"/>
      <c r="I24" s="84" t="str">
        <f>HYPERLINK("http://www.openrice.com/restaurant/sr2.htm?shopid=5522","http://www.openrice.com/restaurant/sr2.htm?shopid=5522")</f>
        <v>http://www.openrice.com/restaurant/sr2.htm?shopid=5522</v>
      </c>
    </row>
    <row r="25" spans="1:9" ht="18.75" customHeight="1">
      <c r="A25" s="80">
        <v>13</v>
      </c>
      <c r="B25" s="91">
        <v>11</v>
      </c>
      <c r="C25" s="76" t="s">
        <v>266</v>
      </c>
      <c r="E25" s="93" t="s">
        <v>265</v>
      </c>
      <c r="F25" s="72"/>
      <c r="G25" s="70" t="s">
        <v>183</v>
      </c>
      <c r="H25" s="113" t="s">
        <v>267</v>
      </c>
      <c r="I25" s="100"/>
    </row>
    <row r="26" spans="1:9" ht="17.25" customHeight="1">
      <c r="A26" s="80">
        <v>14</v>
      </c>
      <c r="B26" s="80">
        <v>2</v>
      </c>
      <c r="C26" s="67" t="s">
        <v>29</v>
      </c>
      <c r="D26" s="67" t="s">
        <v>207</v>
      </c>
      <c r="E26" s="92" t="s">
        <v>205</v>
      </c>
      <c r="F26" s="68" t="s">
        <v>210</v>
      </c>
      <c r="G26" s="67" t="s">
        <v>227</v>
      </c>
      <c r="H26" s="94"/>
      <c r="I26" s="98" t="s">
        <v>206</v>
      </c>
    </row>
    <row r="27" spans="1:9" ht="18.75" customHeight="1">
      <c r="A27" s="80">
        <v>14</v>
      </c>
      <c r="B27" s="80">
        <v>3</v>
      </c>
      <c r="C27" s="73" t="s">
        <v>186</v>
      </c>
      <c r="D27" s="73" t="s">
        <v>207</v>
      </c>
      <c r="E27" s="63" t="s">
        <v>208</v>
      </c>
      <c r="F27" s="71" t="s">
        <v>209</v>
      </c>
      <c r="I27" s="98" t="s">
        <v>146</v>
      </c>
    </row>
    <row r="28" spans="1:9" ht="21">
      <c r="A28" s="80">
        <v>14</v>
      </c>
      <c r="B28" s="80">
        <v>4</v>
      </c>
      <c r="C28" s="95" t="s">
        <v>224</v>
      </c>
      <c r="D28" s="108" t="s">
        <v>252</v>
      </c>
      <c r="E28" s="92" t="s">
        <v>211</v>
      </c>
      <c r="F28" s="72" t="s">
        <v>253</v>
      </c>
      <c r="G28" s="109" t="s">
        <v>254</v>
      </c>
      <c r="H28" s="113" t="s">
        <v>268</v>
      </c>
      <c r="I28" s="98" t="s">
        <v>212</v>
      </c>
    </row>
    <row r="29" spans="1:9" ht="22.5">
      <c r="A29" s="80">
        <v>14</v>
      </c>
      <c r="B29" s="80">
        <v>6</v>
      </c>
      <c r="C29" s="95" t="s">
        <v>214</v>
      </c>
      <c r="D29" s="108" t="s">
        <v>225</v>
      </c>
      <c r="E29" s="105" t="s">
        <v>215</v>
      </c>
      <c r="F29" s="96" t="s">
        <v>216</v>
      </c>
      <c r="G29" s="65"/>
      <c r="H29" s="65"/>
      <c r="I29" s="98" t="s">
        <v>213</v>
      </c>
    </row>
    <row r="30" spans="1:9" ht="21" customHeight="1">
      <c r="A30" s="80">
        <v>14</v>
      </c>
      <c r="B30" s="80">
        <v>9</v>
      </c>
      <c r="C30" s="95" t="s">
        <v>217</v>
      </c>
      <c r="D30" s="108" t="s">
        <v>220</v>
      </c>
      <c r="E30" s="105" t="s">
        <v>228</v>
      </c>
      <c r="F30" s="72" t="s">
        <v>221</v>
      </c>
      <c r="G30" s="109" t="s">
        <v>218</v>
      </c>
      <c r="H30" s="113" t="s">
        <v>271</v>
      </c>
      <c r="I30" s="98" t="s">
        <v>219</v>
      </c>
    </row>
    <row r="31" spans="1:9" ht="14.25" customHeight="1">
      <c r="A31" s="80">
        <v>14</v>
      </c>
      <c r="B31" s="80">
        <v>10</v>
      </c>
      <c r="C31" s="95" t="s">
        <v>223</v>
      </c>
      <c r="D31" s="108" t="s">
        <v>220</v>
      </c>
      <c r="E31" s="93"/>
      <c r="F31" s="72" t="s">
        <v>222</v>
      </c>
      <c r="G31" s="109" t="s">
        <v>226</v>
      </c>
      <c r="H31" s="113" t="s">
        <v>260</v>
      </c>
      <c r="I31" s="98"/>
    </row>
    <row r="32" spans="1:9" ht="11.25">
      <c r="A32" s="80">
        <v>14</v>
      </c>
      <c r="B32" s="74">
        <v>11</v>
      </c>
      <c r="C32" s="67" t="s">
        <v>74</v>
      </c>
      <c r="D32" s="67" t="s">
        <v>75</v>
      </c>
      <c r="E32" s="105" t="s">
        <v>255</v>
      </c>
      <c r="F32" s="71" t="s">
        <v>144</v>
      </c>
      <c r="G32" s="110" t="s">
        <v>256</v>
      </c>
      <c r="H32" s="111"/>
      <c r="I32" s="84" t="str">
        <f>HYPERLINK("http://www.openrice.com/restaurant/sr2.htm?shopid=40483","http://www.openrice.com/restaurant/sr2.htm?shopid=40483")</f>
        <v>http://www.openrice.com/restaurant/sr2.htm?shopid=40483</v>
      </c>
    </row>
    <row r="33" spans="1:10" ht="11.25">
      <c r="A33" s="80">
        <v>15</v>
      </c>
      <c r="B33" s="74">
        <v>1</v>
      </c>
      <c r="C33" s="110" t="s">
        <v>93</v>
      </c>
      <c r="D33" s="110" t="s">
        <v>75</v>
      </c>
      <c r="E33" s="101" t="s">
        <v>94</v>
      </c>
      <c r="F33" s="69"/>
      <c r="G33" s="69"/>
      <c r="H33" s="141"/>
      <c r="I33" s="141" t="str">
        <f>HYPERLINK("http://www.openrice.com/restaurant/sr2.htm?shopid=13976","http://www.openrice.com/restaurant/sr2.htm?shopid=13976")</f>
        <v>http://www.openrice.com/restaurant/sr2.htm?shopid=13976</v>
      </c>
      <c r="J33" s="80"/>
    </row>
    <row r="34" spans="1:7" ht="21">
      <c r="A34" s="80">
        <v>15</v>
      </c>
      <c r="B34" s="74">
        <v>4</v>
      </c>
      <c r="C34" s="118" t="s">
        <v>278</v>
      </c>
      <c r="D34" s="115" t="s">
        <v>273</v>
      </c>
      <c r="E34" s="116" t="s">
        <v>275</v>
      </c>
      <c r="F34" s="71" t="s">
        <v>276</v>
      </c>
      <c r="G34" s="117" t="s">
        <v>277</v>
      </c>
    </row>
    <row r="35" spans="1:9" ht="21">
      <c r="A35" s="80">
        <v>15</v>
      </c>
      <c r="B35" s="91">
        <v>5</v>
      </c>
      <c r="C35" s="73" t="s">
        <v>185</v>
      </c>
      <c r="D35" s="73" t="s">
        <v>159</v>
      </c>
      <c r="E35" s="63" t="s">
        <v>194</v>
      </c>
      <c r="F35" s="71" t="s">
        <v>147</v>
      </c>
      <c r="G35" s="86" t="s">
        <v>148</v>
      </c>
      <c r="I35" s="98" t="s">
        <v>149</v>
      </c>
    </row>
    <row r="36" spans="1:9" ht="31.5">
      <c r="A36" s="80">
        <v>15</v>
      </c>
      <c r="B36" s="91">
        <v>6</v>
      </c>
      <c r="C36" s="73" t="s">
        <v>184</v>
      </c>
      <c r="D36" s="73" t="s">
        <v>154</v>
      </c>
      <c r="E36" s="63" t="s">
        <v>192</v>
      </c>
      <c r="F36" s="71" t="s">
        <v>150</v>
      </c>
      <c r="G36" s="86" t="s">
        <v>151</v>
      </c>
      <c r="I36" s="98" t="s">
        <v>152</v>
      </c>
    </row>
    <row r="37" spans="1:9" ht="31.5">
      <c r="A37" s="80">
        <v>15</v>
      </c>
      <c r="B37" s="91">
        <v>6</v>
      </c>
      <c r="C37" s="73" t="s">
        <v>155</v>
      </c>
      <c r="D37" s="73" t="s">
        <v>154</v>
      </c>
      <c r="E37" s="63" t="s">
        <v>193</v>
      </c>
      <c r="F37" s="71" t="s">
        <v>156</v>
      </c>
      <c r="G37" s="86" t="s">
        <v>157</v>
      </c>
      <c r="I37" s="98" t="s">
        <v>158</v>
      </c>
    </row>
    <row r="38" spans="3:9" ht="11.25">
      <c r="C38" s="67"/>
      <c r="D38" s="67"/>
      <c r="E38" s="105"/>
      <c r="G38" s="110"/>
      <c r="H38" s="111"/>
      <c r="I38" s="84"/>
    </row>
    <row r="39" spans="2:8" ht="11.25">
      <c r="B39" s="73"/>
      <c r="D39" s="114"/>
      <c r="H39" s="112"/>
    </row>
    <row r="40" spans="2:9" ht="15.75" customHeight="1">
      <c r="B40" s="91"/>
      <c r="C40" s="67"/>
      <c r="D40" s="68"/>
      <c r="E40" s="101"/>
      <c r="F40" s="68"/>
      <c r="G40" s="68"/>
      <c r="H40" s="68"/>
      <c r="I40" s="84"/>
    </row>
    <row r="41" spans="2:9" ht="18.75" customHeight="1">
      <c r="B41" s="91"/>
      <c r="C41" s="76"/>
      <c r="E41" s="93"/>
      <c r="F41" s="72"/>
      <c r="G41" s="70"/>
      <c r="H41" s="113"/>
      <c r="I41" s="100"/>
    </row>
    <row r="42" spans="2:9" ht="18.75" customHeight="1">
      <c r="B42" s="91"/>
      <c r="C42" s="76"/>
      <c r="E42" s="93"/>
      <c r="F42" s="72"/>
      <c r="G42" s="70"/>
      <c r="H42" s="113"/>
      <c r="I42" s="100"/>
    </row>
    <row r="43" spans="2:9" ht="14.25" customHeight="1">
      <c r="B43" s="80"/>
      <c r="C43" s="95"/>
      <c r="D43" s="108"/>
      <c r="E43" s="93"/>
      <c r="F43" s="72"/>
      <c r="G43" s="109"/>
      <c r="H43" s="113"/>
      <c r="I43" s="98"/>
    </row>
    <row r="44" spans="2:9" ht="14.25" customHeight="1">
      <c r="B44" s="80"/>
      <c r="C44" s="95"/>
      <c r="D44" s="108"/>
      <c r="E44" s="93"/>
      <c r="F44" s="72"/>
      <c r="G44" s="109"/>
      <c r="H44" s="113"/>
      <c r="I44" s="98"/>
    </row>
    <row r="45" spans="2:9" ht="31.5">
      <c r="B45" s="80"/>
      <c r="C45" s="95">
        <v>1881</v>
      </c>
      <c r="D45" s="73" t="s">
        <v>140</v>
      </c>
      <c r="E45" s="120" t="s">
        <v>279</v>
      </c>
      <c r="F45" s="72"/>
      <c r="G45" s="119" t="s">
        <v>280</v>
      </c>
      <c r="H45" s="119"/>
      <c r="I45" s="98"/>
    </row>
  </sheetData>
  <sheetProtection/>
  <hyperlinks>
    <hyperlink ref="I27" r:id="rId1" display="http://www.openrice.com/restaurant/sr2.htm?shopid=11337"/>
    <hyperlink ref="I5" r:id="rId2" display="http://www.openrice.com/restaurant/sr2.htm?shopid=2310"/>
    <hyperlink ref="I35" r:id="rId3" display="http://www.openrice.com/restaurant/sr2.htm?shopid=11293"/>
    <hyperlink ref="I36" r:id="rId4" display="http://www.openrice.com/restaurant/sr2.htm?a=1&amp;shopid=10918&amp;region=0"/>
    <hyperlink ref="I37" r:id="rId5" display="http://www.openrice.com/restaurant/sr2.htm?shopid=1754"/>
    <hyperlink ref="I7" r:id="rId6" display="http://www.openrice.com/restaurant/sr2.htm?shopid=13622"/>
    <hyperlink ref="I8" r:id="rId7" display="http://www.openrice.com/restaurant/sr2.htm?shopid=47387"/>
    <hyperlink ref="J10" r:id="rId8" display="http://blog.yam.com/venuslin0113/article/9371216"/>
    <hyperlink ref="I10" r:id="rId9" display="http://www.openrice.com/restaurant/sr2.htm?shopid=3717"/>
    <hyperlink ref="I11" r:id="rId10" display="http://www.openrice.com/restaurant/sr2.htm?shopid=35687"/>
    <hyperlink ref="I6" r:id="rId11" display="http://www.openrice.com/restaurant/sr2.htm?shopid=36278"/>
    <hyperlink ref="I18" r:id="rId12" display="http://www.tang1968.com/default.htm"/>
    <hyperlink ref="I26" r:id="rId13" display="http://www.openrice.com/restaurant/sr2.htm?shopid=1318"/>
    <hyperlink ref="I28" r:id="rId14" display="http://www.openrice.com/restaurant/sr2.htm?shopid=11125"/>
    <hyperlink ref="I29" r:id="rId15" display="http://www.openrice.com/restaurant/sr2.htm?shopid=3722"/>
    <hyperlink ref="I30" r:id="rId16" display="http://www.openrice.com/restaurant/sr2.htm?shopid=21265"/>
    <hyperlink ref="G3" r:id="rId17" display="http://goo.gl/LiLhI"/>
    <hyperlink ref="G4" r:id="rId18" display="http://goo.gl/3beQN"/>
  </hyperlinks>
  <printOptions/>
  <pageMargins left="0.1968503937007874" right="0.1968503937007874" top="0.1968503937007874" bottom="0.1968503937007874" header="0.1968503937007874" footer="0.1968503937007874"/>
  <pageSetup horizontalDpi="180" verticalDpi="180" orientation="landscape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80" zoomScaleNormal="80" zoomScalePageLayoutView="0" workbookViewId="0" topLeftCell="A27">
      <selection activeCell="E45" sqref="E45"/>
    </sheetView>
  </sheetViews>
  <sheetFormatPr defaultColWidth="11.57421875" defaultRowHeight="16.5" customHeight="1"/>
  <cols>
    <col min="1" max="1" width="5.57421875" style="0" customWidth="1"/>
    <col min="2" max="2" width="4.8515625" style="0" customWidth="1"/>
    <col min="3" max="3" width="31.00390625" style="10" customWidth="1"/>
    <col min="4" max="4" width="10.7109375" style="10" customWidth="1"/>
    <col min="5" max="5" width="48.421875" style="50" customWidth="1"/>
    <col min="6" max="6" width="19.57421875" style="10" customWidth="1"/>
    <col min="7" max="7" width="30.00390625" style="10" customWidth="1"/>
    <col min="8" max="8" width="57.00390625" style="48" customWidth="1"/>
    <col min="9" max="9" width="47.57421875" style="0" customWidth="1"/>
  </cols>
  <sheetData>
    <row r="1" spans="3:8" ht="16.5">
      <c r="C1" s="9" t="s">
        <v>4</v>
      </c>
      <c r="H1" s="18"/>
    </row>
    <row r="2" spans="3:9" ht="49.5">
      <c r="C2" s="11" t="s">
        <v>5</v>
      </c>
      <c r="H2" s="19" t="str">
        <f>HYPERLINK("http://tw.page.bid.yahoo.com/tw/auction/b59502320?u=Y6489433178","http://tw.page.bid.yahoo.com/tw/auction/b59502320?u=Y6489433178")</f>
        <v>http://tw.page.bid.yahoo.com/tw/auction/b59502320?u=Y6489433178</v>
      </c>
      <c r="I2" s="1" t="s">
        <v>6</v>
      </c>
    </row>
    <row r="3" spans="3:8" ht="16.5">
      <c r="C3" s="11" t="s">
        <v>7</v>
      </c>
      <c r="H3" s="20" t="str">
        <f>HYPERLINK("http://janebeauty1030.pixnet.net/blog/post/89778129","http://janebeauty1030.pixnet.net/blog/post/89778129")</f>
        <v>http://janebeauty1030.pixnet.net/blog/post/89778129</v>
      </c>
    </row>
    <row r="4" spans="3:8" ht="16.5">
      <c r="C4" s="11" t="s">
        <v>8</v>
      </c>
      <c r="H4" s="21" t="str">
        <f>HYPERLINK("http://www.openrice.com/restaurant/sr2.htm?shopid=13356","http://www.openrice.com/restaurant/sr2.htm?shopid=13356")</f>
        <v>http://www.openrice.com/restaurant/sr2.htm?shopid=13356</v>
      </c>
    </row>
    <row r="7" spans="3:8" ht="17.25" customHeight="1">
      <c r="C7" s="12"/>
      <c r="D7" s="12"/>
      <c r="E7" s="51"/>
      <c r="F7" s="12"/>
      <c r="G7" s="12"/>
      <c r="H7" s="22"/>
    </row>
    <row r="8" spans="1:8" ht="17.25" customHeight="1">
      <c r="A8" s="62" t="s">
        <v>136</v>
      </c>
      <c r="B8" s="62" t="s">
        <v>137</v>
      </c>
      <c r="C8" s="13" t="s">
        <v>9</v>
      </c>
      <c r="D8" s="14" t="s">
        <v>10</v>
      </c>
      <c r="E8" s="52" t="s">
        <v>11</v>
      </c>
      <c r="F8" s="14" t="s">
        <v>12</v>
      </c>
      <c r="G8" s="15" t="s">
        <v>13</v>
      </c>
      <c r="H8" s="23"/>
    </row>
    <row r="9" spans="3:8" ht="33">
      <c r="C9" s="16" t="s">
        <v>14</v>
      </c>
      <c r="D9" s="16" t="s">
        <v>15</v>
      </c>
      <c r="E9" s="53" t="s">
        <v>16</v>
      </c>
      <c r="F9" s="16" t="s">
        <v>17</v>
      </c>
      <c r="G9" s="16" t="s">
        <v>18</v>
      </c>
      <c r="H9" s="24" t="str">
        <f>HYPERLINK("http://www.openrice.com/restaurant/sr2.htm?shopid=13356&amp;rn=15662.560029886663","http://www.openrice.com/restaurant/sr2.htm?shopid=13356&amp;rn=15662.560029886663")</f>
        <v>http://www.openrice.com/restaurant/sr2.htm?shopid=13356&amp;rn=15662.560029886663</v>
      </c>
    </row>
    <row r="10" spans="3:8" ht="33">
      <c r="C10" s="17" t="s">
        <v>19</v>
      </c>
      <c r="D10" s="17" t="s">
        <v>15</v>
      </c>
      <c r="E10" s="54" t="s">
        <v>20</v>
      </c>
      <c r="F10" s="17" t="s">
        <v>21</v>
      </c>
      <c r="H10" s="25" t="str">
        <f>HYPERLINK("http://www.openrice.com/restaurant/sr2.htm?shopid=3023","http://www.openrice.com/restaurant/sr2.htm?shopid=3023")</f>
        <v>http://www.openrice.com/restaurant/sr2.htm?shopid=3023</v>
      </c>
    </row>
    <row r="11" spans="3:8" ht="16.5">
      <c r="C11" s="17" t="s">
        <v>23</v>
      </c>
      <c r="D11" s="17" t="s">
        <v>22</v>
      </c>
      <c r="E11" s="55" t="s">
        <v>24</v>
      </c>
      <c r="H11" s="26" t="str">
        <f>HYPERLINK("http://www.openrice.com/restaurant/sr2.htm?shopid=1868","http://www.openrice.com/restaurant/sr2.htm?shopid=1868")</f>
        <v>http://www.openrice.com/restaurant/sr2.htm?shopid=1868</v>
      </c>
    </row>
    <row r="12" spans="3:8" ht="16.5">
      <c r="C12" s="17" t="s">
        <v>26</v>
      </c>
      <c r="D12" s="17" t="s">
        <v>22</v>
      </c>
      <c r="G12" s="17" t="s">
        <v>27</v>
      </c>
      <c r="H12" s="27" t="str">
        <f>HYPERLINK("http://www.openrice.com/restaurant/sr2.htm?shopid=1998","http://www.openrice.com/restaurant/sr2.htm?shopid=1998")</f>
        <v>http://www.openrice.com/restaurant/sr2.htm?shopid=1998</v>
      </c>
    </row>
    <row r="15" spans="3:8" ht="33">
      <c r="C15" s="17" t="s">
        <v>30</v>
      </c>
      <c r="D15" s="17" t="s">
        <v>22</v>
      </c>
      <c r="E15" s="54" t="s">
        <v>31</v>
      </c>
      <c r="F15" s="17" t="s">
        <v>32</v>
      </c>
      <c r="G15" s="17" t="s">
        <v>33</v>
      </c>
      <c r="H15" s="28" t="str">
        <f>HYPERLINK("http://www.openrice.com/restaurant/sr2.htm?shopid=1618","http://www.openrice.com/restaurant/sr2.htm?shopid=1618")</f>
        <v>http://www.openrice.com/restaurant/sr2.htm?shopid=1618</v>
      </c>
    </row>
    <row r="17" spans="3:8" ht="16.5">
      <c r="C17" s="17" t="s">
        <v>34</v>
      </c>
      <c r="D17" s="17" t="s">
        <v>35</v>
      </c>
      <c r="E17" s="54" t="s">
        <v>36</v>
      </c>
      <c r="G17" s="17" t="s">
        <v>37</v>
      </c>
      <c r="H17" s="29" t="str">
        <f>HYPERLINK("http://www.openrice.com/restaurant/sr2.htm?shopid=9962","http://www.openrice.com/restaurant/sr2.htm?shopid=9962")</f>
        <v>http://www.openrice.com/restaurant/sr2.htm?shopid=9962</v>
      </c>
    </row>
    <row r="19" spans="3:8" ht="33">
      <c r="C19" s="17" t="s">
        <v>39</v>
      </c>
      <c r="D19" s="17" t="s">
        <v>138</v>
      </c>
      <c r="E19" s="54" t="s">
        <v>40</v>
      </c>
      <c r="G19" s="17" t="s">
        <v>41</v>
      </c>
      <c r="H19" s="30" t="str">
        <f>HYPERLINK("http://www.openrice.com/restaurant/sr2.htm?shopid=23190","http://www.openrice.com/restaurant/sr2.htm?shopid=23190")</f>
        <v>http://www.openrice.com/restaurant/sr2.htm?shopid=23190</v>
      </c>
    </row>
    <row r="20" spans="3:8" ht="16.5">
      <c r="C20" s="17"/>
      <c r="D20" s="17"/>
      <c r="E20" s="54"/>
      <c r="H20" s="31"/>
    </row>
    <row r="21" spans="3:8" ht="16.5">
      <c r="C21" s="17" t="s">
        <v>43</v>
      </c>
      <c r="D21" s="17" t="s">
        <v>35</v>
      </c>
      <c r="E21" s="54" t="s">
        <v>44</v>
      </c>
      <c r="G21" s="17" t="s">
        <v>45</v>
      </c>
      <c r="H21" s="31"/>
    </row>
    <row r="22" spans="3:8" ht="16.5">
      <c r="C22" s="17" t="s">
        <v>46</v>
      </c>
      <c r="D22" s="17" t="s">
        <v>35</v>
      </c>
      <c r="E22" s="54" t="s">
        <v>47</v>
      </c>
      <c r="F22" s="17" t="s">
        <v>48</v>
      </c>
      <c r="G22" s="17" t="s">
        <v>49</v>
      </c>
      <c r="H22" s="32" t="str">
        <f>HYPERLINK("http://www.openrice.com/restaurant/sr2.htm?shopid=52892","http://www.openrice.com/restaurant/sr2.htm?shopid=52892")</f>
        <v>http://www.openrice.com/restaurant/sr2.htm?shopid=52892</v>
      </c>
    </row>
    <row r="23" spans="3:8" ht="16.5">
      <c r="C23" s="17" t="s">
        <v>50</v>
      </c>
      <c r="D23" s="17" t="s">
        <v>35</v>
      </c>
      <c r="E23" s="54" t="s">
        <v>51</v>
      </c>
      <c r="G23" s="17" t="s">
        <v>52</v>
      </c>
      <c r="H23" s="33" t="str">
        <f>HYPERLINK("http://www.openrice.com/restaurant/sr2.htm?shopid=17510","http://www.openrice.com/restaurant/sr2.htm?shopid=17510")</f>
        <v>http://www.openrice.com/restaurant/sr2.htm?shopid=17510</v>
      </c>
    </row>
    <row r="24" spans="3:8" ht="16.5">
      <c r="C24" s="17" t="s">
        <v>53</v>
      </c>
      <c r="D24" s="17" t="s">
        <v>35</v>
      </c>
      <c r="E24" s="56" t="s">
        <v>54</v>
      </c>
      <c r="H24" s="34" t="str">
        <f>HYPERLINK("http://www.openrice.com/restaurant/sr2.htm?shopid=1993","http://www.openrice.com/restaurant/sr2.htm?shopid=1993")</f>
        <v>http://www.openrice.com/restaurant/sr2.htm?shopid=1993</v>
      </c>
    </row>
    <row r="25" spans="3:8" ht="16.5">
      <c r="C25" s="11" t="s">
        <v>55</v>
      </c>
      <c r="D25" s="17" t="s">
        <v>35</v>
      </c>
      <c r="E25" s="57" t="s">
        <v>56</v>
      </c>
      <c r="H25" s="35" t="str">
        <f>HYPERLINK("http://www.openrice.com/restaurant/sr2.htm?shopid=16945","http://www.openrice.com/restaurant/sr2.htm?shopid=16945")</f>
        <v>http://www.openrice.com/restaurant/sr2.htm?shopid=16945</v>
      </c>
    </row>
    <row r="26" spans="3:8" ht="33" customHeight="1">
      <c r="C26" s="11" t="s">
        <v>91</v>
      </c>
      <c r="D26" s="8" t="s">
        <v>35</v>
      </c>
      <c r="E26" s="54" t="s">
        <v>107</v>
      </c>
      <c r="H26" s="36" t="str">
        <f>HYPERLINK("http://www.wretch.cc/blog/candicecity/26883542","http://www.wretch.cc/blog/candicecity/26883542")</f>
        <v>http://www.wretch.cc/blog/candicecity/26883542</v>
      </c>
    </row>
    <row r="28" spans="3:8" ht="16.5">
      <c r="C28" s="11" t="s">
        <v>89</v>
      </c>
      <c r="D28" s="17" t="s">
        <v>58</v>
      </c>
      <c r="E28" s="57" t="s">
        <v>90</v>
      </c>
      <c r="H28" s="37" t="str">
        <f>HYPERLINK("http://www.openrice.com/restaurant/sr2.htm?shopid=16307","http://www.openrice.com/restaurant/sr2.htm?shopid=16307")</f>
        <v>http://www.openrice.com/restaurant/sr2.htm?shopid=16307</v>
      </c>
    </row>
    <row r="29" spans="3:8" ht="16.5">
      <c r="C29" s="17" t="s">
        <v>59</v>
      </c>
      <c r="D29" s="17" t="s">
        <v>60</v>
      </c>
      <c r="E29" s="58" t="str">
        <f>HYPERLINK("http://www.openrice.com/restaurant/sr1.htm?district_id=2010","旺角豉油街27號地下")</f>
        <v>旺角豉油街27號地下</v>
      </c>
      <c r="G29" s="17" t="s">
        <v>61</v>
      </c>
      <c r="H29" s="38" t="str">
        <f>HYPERLINK("http://www.openrice.com/restaurant/sr2.htm?shopid=15878","http://www.openrice.com/restaurant/sr2.htm?shopid=15878")</f>
        <v>http://www.openrice.com/restaurant/sr2.htm?shopid=15878</v>
      </c>
    </row>
    <row r="30" spans="4:8" ht="16.5">
      <c r="D30" s="17" t="s">
        <v>60</v>
      </c>
      <c r="E30" s="54" t="s">
        <v>62</v>
      </c>
      <c r="H30" s="39"/>
    </row>
    <row r="31" spans="3:8" ht="16.5">
      <c r="C31" s="17" t="s">
        <v>63</v>
      </c>
      <c r="D31" s="17" t="s">
        <v>60</v>
      </c>
      <c r="E31" s="54" t="s">
        <v>64</v>
      </c>
      <c r="F31" s="17" t="s">
        <v>65</v>
      </c>
      <c r="G31" s="17" t="s">
        <v>66</v>
      </c>
      <c r="H31" s="40" t="str">
        <f>HYPERLINK("http://www.openrice.com/restaurant/sr2.htm?shopid=5595","http://www.openrice.com/restaurant/sr2.htm?shopid=5595")</f>
        <v>http://www.openrice.com/restaurant/sr2.htm?shopid=5595</v>
      </c>
    </row>
    <row r="32" spans="3:8" ht="49.5">
      <c r="C32" s="17" t="s">
        <v>67</v>
      </c>
      <c r="D32" s="17" t="s">
        <v>60</v>
      </c>
      <c r="E32" s="54" t="s">
        <v>68</v>
      </c>
      <c r="F32" s="17" t="s">
        <v>69</v>
      </c>
      <c r="G32" s="17" t="s">
        <v>52</v>
      </c>
      <c r="H32" s="41" t="str">
        <f>HYPERLINK("http://www.openrice.com/restaurant/sr2.htm?shopid=14736","http://www.openrice.com/restaurant/sr2.htm?shopid=14736")</f>
        <v>http://www.openrice.com/restaurant/sr2.htm?shopid=14736</v>
      </c>
    </row>
    <row r="33" spans="3:8" ht="33">
      <c r="C33" s="17" t="s">
        <v>70</v>
      </c>
      <c r="D33" s="17" t="s">
        <v>60</v>
      </c>
      <c r="E33" s="54" t="s">
        <v>71</v>
      </c>
      <c r="F33" s="17" t="s">
        <v>72</v>
      </c>
      <c r="G33" s="17" t="s">
        <v>73</v>
      </c>
      <c r="H33" s="42" t="str">
        <f>HYPERLINK("http://www.openrice.com/restaurant/sr2.htm?shopid=30806","http://www.openrice.com/restaurant/sr2.htm?shopid=30806")</f>
        <v>http://www.openrice.com/restaurant/sr2.htm?shopid=30806</v>
      </c>
    </row>
    <row r="36" spans="3:8" ht="16.5">
      <c r="C36" s="17" t="s">
        <v>110</v>
      </c>
      <c r="D36" s="8" t="s">
        <v>111</v>
      </c>
      <c r="E36" s="59" t="s">
        <v>109</v>
      </c>
      <c r="G36" s="17" t="s">
        <v>88</v>
      </c>
      <c r="H36" s="43" t="str">
        <f>HYPERLINK("http://www.openrice.com/restaurant/sr2.htm?shopid=1754","http://www.openrice.com/restaurant/sr2.htm?shopid=1754")</f>
        <v>http://www.openrice.com/restaurant/sr2.htm?shopid=1754</v>
      </c>
    </row>
    <row r="37" spans="3:8" ht="16.5">
      <c r="C37" s="17" t="s">
        <v>76</v>
      </c>
      <c r="D37" s="17" t="s">
        <v>77</v>
      </c>
      <c r="E37" s="54" t="s">
        <v>78</v>
      </c>
      <c r="F37" s="17" t="s">
        <v>79</v>
      </c>
      <c r="G37" s="17" t="s">
        <v>80</v>
      </c>
      <c r="H37" s="44" t="str">
        <f>HYPERLINK("http://www.openrice.com/restaurant/sr2.htm?shopid=12797","http://www.openrice.com/restaurant/sr2.htm?shopid=12797")</f>
        <v>http://www.openrice.com/restaurant/sr2.htm?shopid=12797</v>
      </c>
    </row>
    <row r="39" spans="3:8" ht="16.5">
      <c r="C39" s="17" t="s">
        <v>82</v>
      </c>
      <c r="D39" s="17" t="s">
        <v>77</v>
      </c>
      <c r="E39" s="54" t="s">
        <v>83</v>
      </c>
      <c r="G39" s="17" t="s">
        <v>81</v>
      </c>
      <c r="H39" s="45" t="str">
        <f>HYPERLINK("http://www.openrice.com/restaurant/sr2.htm?shopid=1181","http://www.openrice.com/restaurant/sr2.htm?shopid=1181")</f>
        <v>http://www.openrice.com/restaurant/sr2.htm?shopid=1181</v>
      </c>
    </row>
    <row r="40" spans="3:8" ht="16.5">
      <c r="C40" s="17" t="s">
        <v>84</v>
      </c>
      <c r="D40" s="17" t="s">
        <v>77</v>
      </c>
      <c r="E40" s="56" t="s">
        <v>85</v>
      </c>
      <c r="H40" s="46" t="str">
        <f>HYPERLINK("http://www.openrice.com/restaurant/sr2.htm?shopid=1235","http://www.openrice.com/restaurant/sr2.htm?shopid=1235")</f>
        <v>http://www.openrice.com/restaurant/sr2.htm?shopid=1235</v>
      </c>
    </row>
    <row r="41" spans="3:8" ht="16.5">
      <c r="C41" s="17" t="s">
        <v>86</v>
      </c>
      <c r="D41" s="17" t="s">
        <v>77</v>
      </c>
      <c r="E41" s="58" t="str">
        <f>HYPERLINK("http://www.openrice.com/restaurant/sr1.htm?district_id=1019","銅鑼灣波斯富街87號地下")</f>
        <v>銅鑼灣波斯富街87號地下</v>
      </c>
      <c r="G41" s="17" t="s">
        <v>87</v>
      </c>
      <c r="H41" s="47" t="str">
        <f>HYPERLINK("http://www.openrice.com/restaurant/sr2.htm?shopid=1756","http://www.openrice.com/restaurant/sr2.htm?shopid=1756")</f>
        <v>http://www.openrice.com/restaurant/sr2.htm?shopid=1756</v>
      </c>
    </row>
    <row r="42" spans="3:9" ht="16.5" customHeight="1">
      <c r="C42" s="8" t="s">
        <v>113</v>
      </c>
      <c r="D42" s="8" t="s">
        <v>108</v>
      </c>
      <c r="E42" s="60" t="s">
        <v>119</v>
      </c>
      <c r="H42" s="6"/>
      <c r="I42" s="6" t="s">
        <v>112</v>
      </c>
    </row>
    <row r="43" spans="3:9" ht="16.5" customHeight="1">
      <c r="C43" s="8" t="s">
        <v>115</v>
      </c>
      <c r="D43" s="8" t="s">
        <v>111</v>
      </c>
      <c r="E43" s="61" t="s">
        <v>116</v>
      </c>
      <c r="H43" s="6" t="s">
        <v>118</v>
      </c>
      <c r="I43" s="6" t="s">
        <v>117</v>
      </c>
    </row>
    <row r="45" spans="3:9" ht="16.5" customHeight="1">
      <c r="C45" s="10" t="s">
        <v>123</v>
      </c>
      <c r="D45" s="8" t="s">
        <v>124</v>
      </c>
      <c r="E45" s="61" t="s">
        <v>125</v>
      </c>
      <c r="I45" s="6" t="s">
        <v>126</v>
      </c>
    </row>
  </sheetData>
  <sheetProtection/>
  <hyperlinks>
    <hyperlink ref="I43" r:id="rId1" display="http://blog.yam.com/venuslin0113/article/30989788"/>
    <hyperlink ref="H43" r:id="rId2" display="http://www.openrice.com/restaurant/sr2.htm?shopid=15198"/>
    <hyperlink ref="I42" r:id="rId3" display="http://blog.yam.com/venuslin0113/article/9432325"/>
    <hyperlink ref="I45" r:id="rId4" display="http://blog.yam.com/venuslin0113/article/36966666"/>
  </hyperlinks>
  <printOptions/>
  <pageMargins left="0.75" right="0.75" top="1" bottom="1" header="0.5" footer="0.5"/>
  <pageSetup horizontalDpi="300" verticalDpi="3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7" sqref="B17"/>
    </sheetView>
  </sheetViews>
  <sheetFormatPr defaultColWidth="11.57421875" defaultRowHeight="16.5" customHeight="1"/>
  <cols>
    <col min="1" max="1" width="51.00390625" style="0" customWidth="1"/>
    <col min="2" max="2" width="101.8515625" style="0" customWidth="1"/>
  </cols>
  <sheetData>
    <row r="1" ht="33">
      <c r="A1" s="3" t="s">
        <v>95</v>
      </c>
    </row>
    <row r="2" spans="1:2" ht="33">
      <c r="A2" s="3" t="s">
        <v>96</v>
      </c>
      <c r="B2" s="4" t="str">
        <f>HYPERLINK("http://blog.xuite.net/uhoo/dc/44564225","http://blog.xuite.net/uhoo/dc/44564225")</f>
        <v>http://blog.xuite.net/uhoo/dc/44564225</v>
      </c>
    </row>
    <row r="3" spans="1:2" ht="33">
      <c r="A3" s="3" t="s">
        <v>97</v>
      </c>
      <c r="B3" s="5" t="str">
        <f>HYPERLINK("http://www.td.gov.hk/tc/transport_in_hong_kong/public_transport/minibuses/green/gmb_online_guide/index.html","http://www.td.gov.hk/tc/transport_in_hong_kong/public_transport/minibuses/green/gmb_online_guide/index.html")</f>
        <v>http://www.td.gov.hk/tc/transport_in_hong_kong/public_transport/minibuses/green/gmb_online_guide/index.html</v>
      </c>
    </row>
    <row r="4" spans="1:2" ht="16.5">
      <c r="A4" s="3" t="s">
        <v>98</v>
      </c>
      <c r="B4" s="2" t="str">
        <f>HYPERLINK("http://www.starferry.com.hk/cn_services.html","http://www.starferry.com.hk/cn_services.html")</f>
        <v>http://www.starferry.com.hk/cn_services.html</v>
      </c>
    </row>
    <row r="5" spans="1:2" ht="16.5" customHeight="1">
      <c r="A5" s="7" t="s">
        <v>127</v>
      </c>
      <c r="B5" s="6" t="s">
        <v>128</v>
      </c>
    </row>
    <row r="6" spans="1:2" ht="16.5" customHeight="1">
      <c r="A6" s="7" t="s">
        <v>129</v>
      </c>
      <c r="B6" s="6" t="s">
        <v>130</v>
      </c>
    </row>
    <row r="10" spans="1:2" ht="16.5">
      <c r="A10" s="3" t="s">
        <v>99</v>
      </c>
      <c r="B10" s="2" t="str">
        <f>HYPERLINK("http://www.wretch.cc/blog/candicecity/26885560","http://www.wretch.cc/blog/candicecity/26885560")</f>
        <v>http://www.wretch.cc/blog/candicecity/26885560</v>
      </c>
    </row>
  </sheetData>
  <sheetProtection/>
  <hyperlinks>
    <hyperlink ref="B5" r:id="rId1" display="http://www.td.gov.hk/tc/transport_in_hong_kong/public_transport/minibuses/green/gmb_online_guide/index.html"/>
    <hyperlink ref="B6" r:id="rId2" display="http://www.kmb.hk/tc/services/search.html,route"/>
  </hyperlinks>
  <printOptions/>
  <pageMargins left="0.75" right="0.75" top="1" bottom="1" header="0.5" footer="0.5"/>
  <pageSetup horizontalDpi="300" verticalDpi="3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4" sqref="A24"/>
    </sheetView>
  </sheetViews>
  <sheetFormatPr defaultColWidth="11.57421875" defaultRowHeight="16.5" customHeight="1"/>
  <cols>
    <col min="1" max="1" width="61.57421875" style="0" customWidth="1"/>
    <col min="2" max="2" width="42.28125" style="0" customWidth="1"/>
  </cols>
  <sheetData>
    <row r="1" ht="16.5">
      <c r="A1" s="3" t="s">
        <v>105</v>
      </c>
    </row>
    <row r="2" spans="1:2" ht="16.5">
      <c r="A2" s="3" t="s">
        <v>104</v>
      </c>
      <c r="B2" s="6" t="s">
        <v>103</v>
      </c>
    </row>
    <row r="3" spans="1:2" ht="16.5">
      <c r="A3" s="3"/>
      <c r="B3" s="6" t="s">
        <v>114</v>
      </c>
    </row>
    <row r="4" spans="1:2" ht="16.5">
      <c r="A4" s="3" t="s">
        <v>100</v>
      </c>
      <c r="B4" s="5" t="str">
        <f>HYPERLINK("http://blog.xuite.net/uhoo/dc/42794582","http://blog.xuite.net/uhoo/dc/42794582")</f>
        <v>http://blog.xuite.net/uhoo/dc/42794582</v>
      </c>
    </row>
    <row r="5" spans="1:2" ht="33" customHeight="1">
      <c r="A5" s="3" t="s">
        <v>101</v>
      </c>
      <c r="B5" s="5" t="str">
        <f>HYPERLINK("http://littlearie.pixnet.net/blog/post/36344378","http://littlearie.pixnet.net/blog/post/36344378")</f>
        <v>http://littlearie.pixnet.net/blog/post/36344378</v>
      </c>
    </row>
    <row r="6" spans="1:2" ht="33" customHeight="1">
      <c r="A6" s="3" t="s">
        <v>101</v>
      </c>
      <c r="B6" s="5" t="str">
        <f>HYPERLINK("http://blog.yam.com/winniea/article/19581562","http://blog.yam.com/winniea/article/19581562")</f>
        <v>http://blog.yam.com/winniea/article/19581562</v>
      </c>
    </row>
    <row r="7" spans="1:2" ht="16.5">
      <c r="A7" s="3" t="s">
        <v>102</v>
      </c>
      <c r="B7" s="2" t="str">
        <f>HYPERLINK("http://www.ctshk.com/home.htm","http://www.ctshk.com/home.htm")</f>
        <v>http://www.ctshk.com/home.htm</v>
      </c>
    </row>
    <row r="8" spans="1:2" ht="16.5">
      <c r="A8" s="3" t="s">
        <v>101</v>
      </c>
      <c r="B8" s="2" t="str">
        <f>HYPERLINK("http://loshen.pixnet.net/blog/post/26055410","http://loshen.pixnet.net/blog/post/26055410")</f>
        <v>http://loshen.pixnet.net/blog/post/26055410</v>
      </c>
    </row>
    <row r="9" ht="16.5">
      <c r="B9" s="2" t="str">
        <f>HYPERLINK("http://blog.xuite.net/pcplay/travel/62132764","http://blog.xuite.net/pcplay/travel/62132764")</f>
        <v>http://blog.xuite.net/pcplay/travel/62132764</v>
      </c>
    </row>
    <row r="10" ht="16.5">
      <c r="B10" s="2" t="str">
        <f>HYPERLINK("http://www.wretch.cc/blog/candicecity&amp;category_id=13540942","http://www.wretch.cc/blog/candicecity&amp;category_id=13540942")</f>
        <v>http://www.wretch.cc/blog/candicecity&amp;category_id=13540942</v>
      </c>
    </row>
    <row r="11" ht="16.5" customHeight="1">
      <c r="B11" s="6" t="s">
        <v>106</v>
      </c>
    </row>
    <row r="14" spans="1:2" ht="16.5" customHeight="1">
      <c r="A14" s="7" t="s">
        <v>132</v>
      </c>
      <c r="B14" t="s">
        <v>131</v>
      </c>
    </row>
  </sheetData>
  <sheetProtection/>
  <hyperlinks>
    <hyperlink ref="B2" r:id="rId1" display="http://www.wretch.cc/blog/candicecity/26881427"/>
    <hyperlink ref="B11" r:id="rId2" display="http://www.wretch.cc/blog/yu110626/8940194"/>
    <hyperlink ref="B3" r:id="rId3" display="http://blog.yam.com/venuslin0113/article/48598260"/>
  </hyperlinks>
  <printOptions/>
  <pageMargins left="0.75" right="0.75" top="1" bottom="1" header="0.5" footer="0.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2012-09-11T06:32:58Z</cp:lastPrinted>
  <dcterms:modified xsi:type="dcterms:W3CDTF">2013-01-18T02:50:06Z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